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3КВОС" sheetId="16" r:id="rId1"/>
  </sheets>
  <definedNames>
    <definedName name="Z_500C2F4F_1743_499A_A051_20565DBF52B2_.wvu.PrintArea" localSheetId="0" hidden="1">'13КВОС'!$A$1:$BH$135</definedName>
    <definedName name="_xlnm.Print_Area" localSheetId="0">'13КВОС'!$A$1:$CA$148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Q23" i="16" l="1"/>
  <c r="AO21" i="16"/>
  <c r="BQ71" i="16" l="1"/>
  <c r="AO71" i="16"/>
  <c r="AO36" i="16"/>
  <c r="AO54" i="16"/>
  <c r="AO108" i="16"/>
  <c r="AT21" i="16" l="1"/>
  <c r="BT26" i="16"/>
  <c r="BT129" i="16"/>
  <c r="AR129" i="16"/>
  <c r="AR140" i="16" l="1"/>
  <c r="AR139" i="16"/>
  <c r="AR138" i="16"/>
  <c r="AR137" i="16"/>
  <c r="AR136" i="16"/>
  <c r="AR135" i="16"/>
  <c r="AR134" i="16"/>
  <c r="AR133" i="16"/>
  <c r="AR130" i="16"/>
  <c r="AR128" i="16"/>
  <c r="AR127" i="16"/>
  <c r="AR124" i="16"/>
  <c r="AR122" i="16"/>
  <c r="AR121" i="16"/>
  <c r="AR119" i="16"/>
  <c r="AR118" i="16"/>
  <c r="AR117" i="16"/>
  <c r="AR116" i="16"/>
  <c r="AR115" i="16"/>
  <c r="AR113" i="16"/>
  <c r="AR112" i="16"/>
  <c r="AR111" i="16"/>
  <c r="AR110" i="16"/>
  <c r="AR109" i="16"/>
  <c r="AR108" i="16"/>
  <c r="AR107" i="16"/>
  <c r="AR106" i="16"/>
  <c r="AR105" i="16"/>
  <c r="AR104" i="16"/>
  <c r="AR103" i="16"/>
  <c r="AR102" i="16"/>
  <c r="AR101" i="16"/>
  <c r="AR100" i="16"/>
  <c r="AR99" i="16"/>
  <c r="AR98" i="16"/>
  <c r="AR97" i="16"/>
  <c r="AR96" i="16"/>
  <c r="AR95" i="16"/>
  <c r="AR94" i="16"/>
  <c r="AR93" i="16"/>
  <c r="AR92" i="16"/>
  <c r="AR91" i="16"/>
  <c r="AR90" i="16"/>
  <c r="AR89" i="16"/>
  <c r="AR88" i="16"/>
  <c r="AR87" i="16"/>
  <c r="AR86" i="16"/>
  <c r="AR83" i="16"/>
  <c r="AR82" i="16"/>
  <c r="AR81" i="16"/>
  <c r="AR80" i="16"/>
  <c r="AR79" i="16"/>
  <c r="AR78" i="16"/>
  <c r="AR77" i="16"/>
  <c r="AR75" i="16"/>
  <c r="AR74" i="16"/>
  <c r="AR73" i="16"/>
  <c r="AR72" i="16"/>
  <c r="AR71" i="16"/>
  <c r="AR70" i="16"/>
  <c r="AR69" i="16"/>
  <c r="AR68" i="16"/>
  <c r="AR67" i="16"/>
  <c r="AR66" i="16"/>
  <c r="AR65" i="16"/>
  <c r="AR64" i="16"/>
  <c r="AR63" i="16"/>
  <c r="AR62" i="16"/>
  <c r="AR61" i="16"/>
  <c r="AR60" i="16"/>
  <c r="AR59" i="16"/>
  <c r="AR58" i="16"/>
  <c r="AR57" i="16"/>
  <c r="AR56" i="16"/>
  <c r="AR55" i="16"/>
  <c r="AR54" i="16"/>
  <c r="AR53" i="16"/>
  <c r="AR52" i="16"/>
  <c r="AR51" i="16"/>
  <c r="AR50" i="16"/>
  <c r="AR49" i="16"/>
  <c r="AR48" i="16"/>
  <c r="AR47" i="16"/>
  <c r="AR46" i="16"/>
  <c r="AR45" i="16"/>
  <c r="AR44" i="16"/>
  <c r="AR43" i="16"/>
  <c r="AR42" i="16"/>
  <c r="AR41" i="16"/>
  <c r="AR40" i="16"/>
  <c r="AR39" i="16"/>
  <c r="AR38" i="16"/>
  <c r="AR37" i="16"/>
  <c r="AR34" i="16"/>
  <c r="AR33" i="16"/>
  <c r="AR32" i="16"/>
  <c r="AR31" i="16"/>
  <c r="AR30" i="16"/>
  <c r="AR29" i="16"/>
  <c r="AR28" i="16"/>
  <c r="AR27" i="16"/>
  <c r="AR26" i="16"/>
  <c r="AR25" i="16"/>
  <c r="AR24" i="16"/>
  <c r="AH129" i="16"/>
  <c r="AH137" i="16"/>
  <c r="AK21" i="16"/>
  <c r="AK26" i="16"/>
  <c r="AK23" i="16"/>
  <c r="I21" i="16"/>
  <c r="I26" i="16"/>
  <c r="AH136" i="16"/>
  <c r="AH133" i="16"/>
  <c r="I129" i="16"/>
  <c r="AK85" i="16"/>
  <c r="AK129" i="16"/>
  <c r="AH26" i="16" l="1"/>
  <c r="AM21" i="16" l="1"/>
  <c r="AM23" i="16"/>
  <c r="AM26" i="16"/>
  <c r="AF26" i="16"/>
  <c r="AM133" i="16"/>
  <c r="AF133" i="16"/>
  <c r="AD133" i="16"/>
  <c r="K21" i="16"/>
  <c r="K26" i="16"/>
  <c r="K133" i="16"/>
  <c r="AT84" i="16"/>
  <c r="AT121" i="16"/>
  <c r="AT85" i="16"/>
  <c r="F129" i="16" l="1"/>
  <c r="F137" i="16"/>
  <c r="F133" i="16"/>
  <c r="F121" i="16"/>
  <c r="F84" i="16"/>
  <c r="AH85" i="16" l="1"/>
  <c r="AH84" i="16" s="1"/>
  <c r="AH23" i="16" s="1"/>
  <c r="AH21" i="16" s="1"/>
  <c r="AH121" i="16"/>
  <c r="K84" i="16" l="1"/>
  <c r="K121" i="16"/>
  <c r="BT54" i="16" l="1"/>
  <c r="BT36" i="16"/>
  <c r="AR36" i="16" s="1"/>
  <c r="BQ36" i="16"/>
  <c r="AT26" i="16"/>
  <c r="AT133" i="16"/>
  <c r="AT136" i="16"/>
  <c r="AT135" i="16"/>
  <c r="AT134" i="16"/>
  <c r="AT122" i="16"/>
  <c r="AT119" i="16"/>
  <c r="AT118" i="16"/>
  <c r="AT117" i="16"/>
  <c r="AT116" i="16"/>
  <c r="AT115" i="16"/>
  <c r="AT114" i="16"/>
  <c r="AT113" i="16"/>
  <c r="AT112" i="16"/>
  <c r="AT111" i="16"/>
  <c r="AT110" i="16"/>
  <c r="AT109" i="16"/>
  <c r="AT108" i="16"/>
  <c r="AT107" i="16"/>
  <c r="AT106" i="16"/>
  <c r="AT105" i="16"/>
  <c r="AT104" i="16"/>
  <c r="AT103" i="16"/>
  <c r="AT102" i="16"/>
  <c r="AT101" i="16"/>
  <c r="AT100" i="16"/>
  <c r="AT99" i="16"/>
  <c r="AT98" i="16"/>
  <c r="AT97" i="16"/>
  <c r="AT96" i="16"/>
  <c r="AT95" i="16"/>
  <c r="AT94" i="16"/>
  <c r="AT93" i="16"/>
  <c r="AT92" i="16"/>
  <c r="AT91" i="16"/>
  <c r="AT90" i="16"/>
  <c r="AT89" i="16"/>
  <c r="AT88" i="16"/>
  <c r="AT87" i="16"/>
  <c r="AT86" i="16"/>
  <c r="AO140" i="16"/>
  <c r="AO139" i="16"/>
  <c r="AO138" i="16"/>
  <c r="AO136" i="16"/>
  <c r="AO135" i="16"/>
  <c r="AO134" i="16"/>
  <c r="AO132" i="16"/>
  <c r="AO131" i="16"/>
  <c r="AO130" i="16"/>
  <c r="AO122" i="16"/>
  <c r="AO120" i="16"/>
  <c r="AO119" i="16"/>
  <c r="AO118" i="16"/>
  <c r="AO117" i="16"/>
  <c r="AO116" i="16"/>
  <c r="AO115" i="16"/>
  <c r="AO114" i="16"/>
  <c r="AO113" i="16"/>
  <c r="AO112" i="16"/>
  <c r="AO111" i="16"/>
  <c r="AO110" i="16"/>
  <c r="AO109" i="16"/>
  <c r="AO107" i="16"/>
  <c r="AO106" i="16"/>
  <c r="AO105" i="16"/>
  <c r="AO104" i="16"/>
  <c r="AO103" i="16"/>
  <c r="AO102" i="16"/>
  <c r="AO101" i="16"/>
  <c r="AO100" i="16"/>
  <c r="AO99" i="16"/>
  <c r="AO98" i="16"/>
  <c r="AO97" i="16"/>
  <c r="AO96" i="16"/>
  <c r="AO95" i="16"/>
  <c r="AO94" i="16"/>
  <c r="AO93" i="16"/>
  <c r="AO92" i="16"/>
  <c r="AO91" i="16"/>
  <c r="AO90" i="16"/>
  <c r="AO89" i="16"/>
  <c r="AO88" i="16"/>
  <c r="AO87" i="16"/>
  <c r="AO86" i="16"/>
  <c r="BT35" i="16" l="1"/>
  <c r="BO129" i="16"/>
  <c r="BM129" i="16"/>
  <c r="BM133" i="16"/>
  <c r="BO133" i="16"/>
  <c r="AR35" i="16" l="1"/>
  <c r="BT22" i="16"/>
  <c r="AR22" i="16" s="1"/>
  <c r="BT130" i="16"/>
  <c r="BV26" i="16"/>
  <c r="BQ26" i="16"/>
  <c r="BQ129" i="16"/>
  <c r="BT133" i="16"/>
  <c r="BQ133" i="16"/>
  <c r="BV133" i="16"/>
  <c r="BQ137" i="16"/>
  <c r="AM129" i="16"/>
  <c r="AK133" i="16"/>
  <c r="BQ84" i="16" l="1"/>
  <c r="BV85" i="16"/>
  <c r="BV84" i="16" s="1"/>
  <c r="BV23" i="16" s="1"/>
  <c r="BV21" i="16" s="1"/>
  <c r="BV121" i="16"/>
  <c r="BQ121" i="16"/>
  <c r="BQ85" i="16"/>
  <c r="AO85" i="16" l="1"/>
  <c r="BJ129" i="16"/>
  <c r="BJ133" i="16"/>
  <c r="AO137" i="16"/>
  <c r="BJ137" i="16"/>
  <c r="BM30" i="16"/>
  <c r="AD71" i="16"/>
  <c r="AD31" i="16"/>
  <c r="AD30" i="16"/>
  <c r="AD29" i="16"/>
  <c r="AD28" i="16" s="1"/>
  <c r="AD22" i="16" s="1"/>
  <c r="F36" i="16"/>
  <c r="F30" i="16" s="1"/>
  <c r="F29" i="16" s="1"/>
  <c r="F28" i="16" s="1"/>
  <c r="F22" i="16" s="1"/>
  <c r="F33" i="16"/>
  <c r="F31" i="16"/>
  <c r="F26" i="16"/>
  <c r="AA36" i="16"/>
  <c r="AA30" i="16" s="1"/>
  <c r="AA33" i="16"/>
  <c r="AA31" i="16"/>
  <c r="AA26" i="16"/>
  <c r="AE22" i="16"/>
  <c r="AC22" i="16"/>
  <c r="AB22" i="16"/>
  <c r="AE26" i="16"/>
  <c r="AC26" i="16"/>
  <c r="AB26" i="16"/>
  <c r="AE30" i="16"/>
  <c r="AC30" i="16"/>
  <c r="AB30" i="16"/>
  <c r="AA85" i="16"/>
  <c r="AA84" i="16" s="1"/>
  <c r="AA29" i="16" l="1"/>
  <c r="AA28" i="16" s="1"/>
  <c r="AA22" i="16" s="1"/>
  <c r="AA23" i="16"/>
  <c r="AA21" i="16" s="1"/>
  <c r="AA128" i="16"/>
  <c r="AA129" i="16"/>
  <c r="AA137" i="16"/>
  <c r="AA133" i="16"/>
  <c r="BF36" i="16" l="1"/>
  <c r="BF30" i="16" s="1"/>
  <c r="BF29" i="16" s="1"/>
  <c r="BF28" i="16" s="1"/>
  <c r="BF22" i="16" s="1"/>
  <c r="BC84" i="16"/>
  <c r="AY84" i="16"/>
  <c r="AV84" i="16"/>
  <c r="BM85" i="16"/>
  <c r="BJ85" i="16"/>
  <c r="BF85" i="16"/>
  <c r="BF23" i="16" s="1"/>
  <c r="BC85" i="16"/>
  <c r="BC23" i="16" s="1"/>
  <c r="AY85" i="16"/>
  <c r="AV85" i="16"/>
  <c r="AV23" i="16" s="1"/>
  <c r="BC26" i="16"/>
  <c r="AV26" i="16"/>
  <c r="BC36" i="16"/>
  <c r="AO30" i="16"/>
  <c r="BC30" i="16"/>
  <c r="BC29" i="16" s="1"/>
  <c r="BC28" i="16" s="1"/>
  <c r="BC22" i="16" s="1"/>
  <c r="AV30" i="16"/>
  <c r="AV29" i="16" s="1"/>
  <c r="AV28" i="16" s="1"/>
  <c r="AV22" i="16" s="1"/>
  <c r="BM26" i="16"/>
  <c r="BF33" i="16"/>
  <c r="BF31" i="16"/>
  <c r="BF26" i="16"/>
  <c r="BC33" i="16"/>
  <c r="BC31" i="16"/>
  <c r="AY33" i="16"/>
  <c r="AY31" i="16"/>
  <c r="AY30" i="16"/>
  <c r="AY29" i="16"/>
  <c r="AY28" i="16" s="1"/>
  <c r="AY22" i="16" s="1"/>
  <c r="AY26" i="16"/>
  <c r="AV33" i="16"/>
  <c r="AV31" i="16"/>
  <c r="AT33" i="16"/>
  <c r="AT31" i="16"/>
  <c r="AT30" i="16"/>
  <c r="AT29" i="16"/>
  <c r="AT28" i="16" s="1"/>
  <c r="AT22" i="16" s="1"/>
  <c r="BH21" i="16"/>
  <c r="AS22" i="16"/>
  <c r="AS21" i="16" s="1"/>
  <c r="BD22" i="16"/>
  <c r="BE22" i="16"/>
  <c r="BG22" i="16"/>
  <c r="BH22" i="16"/>
  <c r="BL22" i="16"/>
  <c r="BN22" i="16"/>
  <c r="BP22" i="16"/>
  <c r="AP23" i="16"/>
  <c r="AQ23" i="16"/>
  <c r="AS23" i="16"/>
  <c r="AU23" i="16"/>
  <c r="AW23" i="16"/>
  <c r="AX23" i="16"/>
  <c r="AZ23" i="16"/>
  <c r="BA23" i="16"/>
  <c r="BA21" i="16" s="1"/>
  <c r="BB23" i="16"/>
  <c r="BE23" i="16"/>
  <c r="BG23" i="16"/>
  <c r="BH23" i="16"/>
  <c r="BI23" i="16"/>
  <c r="BK23" i="16"/>
  <c r="BD24" i="16"/>
  <c r="BL24" i="16"/>
  <c r="BP24" i="16"/>
  <c r="BD25" i="16"/>
  <c r="BE25" i="16"/>
  <c r="BG25" i="16"/>
  <c r="BH25" i="16"/>
  <c r="BI25" i="16"/>
  <c r="BK25" i="16"/>
  <c r="BL25" i="16"/>
  <c r="BN25" i="16"/>
  <c r="BP25" i="16"/>
  <c r="AP26" i="16"/>
  <c r="AP24" i="16" s="1"/>
  <c r="AQ26" i="16"/>
  <c r="AQ24" i="16" s="1"/>
  <c r="AU26" i="16"/>
  <c r="AU24" i="16" s="1"/>
  <c r="AW26" i="16"/>
  <c r="AW24" i="16" s="1"/>
  <c r="AX26" i="16"/>
  <c r="AX24" i="16" s="1"/>
  <c r="BB26" i="16"/>
  <c r="BB24" i="16" s="1"/>
  <c r="BD26" i="16"/>
  <c r="BE26" i="16"/>
  <c r="BG26" i="16"/>
  <c r="BH26" i="16"/>
  <c r="BI26" i="16"/>
  <c r="BK26" i="16"/>
  <c r="BL26" i="16"/>
  <c r="BN26" i="16"/>
  <c r="BP26" i="16"/>
  <c r="BD27" i="16"/>
  <c r="BD21" i="16" s="1"/>
  <c r="BE27" i="16"/>
  <c r="BE21" i="16" s="1"/>
  <c r="BG27" i="16"/>
  <c r="BG21" i="16" s="1"/>
  <c r="BH27" i="16"/>
  <c r="BI27" i="16"/>
  <c r="BI21" i="16" s="1"/>
  <c r="BK27" i="16"/>
  <c r="BL27" i="16"/>
  <c r="BL21" i="16" s="1"/>
  <c r="BN27" i="16"/>
  <c r="BN21" i="16" s="1"/>
  <c r="BP27" i="16"/>
  <c r="BP21" i="16" s="1"/>
  <c r="BI28" i="16"/>
  <c r="BI22" i="16" s="1"/>
  <c r="BK28" i="16"/>
  <c r="BK22" i="16" s="1"/>
  <c r="BL28" i="16"/>
  <c r="BN28" i="16"/>
  <c r="BP28" i="16"/>
  <c r="AP29" i="16"/>
  <c r="AP28" i="16" s="1"/>
  <c r="AP22" i="16" s="1"/>
  <c r="AU29" i="16"/>
  <c r="AU28" i="16" s="1"/>
  <c r="AU22" i="16" s="1"/>
  <c r="AW29" i="16"/>
  <c r="AW28" i="16" s="1"/>
  <c r="AW22" i="16" s="1"/>
  <c r="AZ29" i="16"/>
  <c r="AZ27" i="16" s="1"/>
  <c r="AZ25" i="16" s="1"/>
  <c r="BB29" i="16"/>
  <c r="BB28" i="16" s="1"/>
  <c r="BB22" i="16" s="1"/>
  <c r="BB21" i="16" s="1"/>
  <c r="BD29" i="16"/>
  <c r="BD23" i="16" s="1"/>
  <c r="BE29" i="16"/>
  <c r="BG29" i="16"/>
  <c r="BH29" i="16"/>
  <c r="BI29" i="16"/>
  <c r="BK29" i="16"/>
  <c r="BL29" i="16"/>
  <c r="BL23" i="16" s="1"/>
  <c r="BN29" i="16"/>
  <c r="BN23" i="16" s="1"/>
  <c r="BP29" i="16"/>
  <c r="BP23" i="16" s="1"/>
  <c r="AP30" i="16"/>
  <c r="AQ30" i="16"/>
  <c r="AQ29" i="16" s="1"/>
  <c r="AQ28" i="16" s="1"/>
  <c r="AQ22" i="16" s="1"/>
  <c r="AU30" i="16"/>
  <c r="AW30" i="16"/>
  <c r="AX30" i="16"/>
  <c r="AX29" i="16" s="1"/>
  <c r="AX28" i="16" s="1"/>
  <c r="AX22" i="16" s="1"/>
  <c r="AX21" i="16" s="1"/>
  <c r="AZ30" i="16"/>
  <c r="AZ28" i="16" s="1"/>
  <c r="BB30" i="16"/>
  <c r="BD30" i="16"/>
  <c r="BE30" i="16"/>
  <c r="BE24" i="16" s="1"/>
  <c r="BG30" i="16"/>
  <c r="BG24" i="16" s="1"/>
  <c r="BH30" i="16"/>
  <c r="BH24" i="16" s="1"/>
  <c r="BI30" i="16"/>
  <c r="BI24" i="16" s="1"/>
  <c r="BK30" i="16"/>
  <c r="BK24" i="16" s="1"/>
  <c r="BL30" i="16"/>
  <c r="BN30" i="16"/>
  <c r="BN24" i="16" s="1"/>
  <c r="BP30" i="16"/>
  <c r="BN31" i="16"/>
  <c r="BL31" i="16"/>
  <c r="BK31" i="16"/>
  <c r="BI31" i="16"/>
  <c r="BH31" i="16"/>
  <c r="BG31" i="16"/>
  <c r="BE31" i="16"/>
  <c r="BD31" i="16"/>
  <c r="BB31" i="16"/>
  <c r="BA31" i="16"/>
  <c r="AZ31" i="16"/>
  <c r="AY36" i="16"/>
  <c r="AY54" i="16"/>
  <c r="BP33" i="16"/>
  <c r="BN33" i="16"/>
  <c r="BL33" i="16"/>
  <c r="BK33" i="16"/>
  <c r="BI33" i="16"/>
  <c r="BH33" i="16"/>
  <c r="BG33" i="16"/>
  <c r="BE33" i="16"/>
  <c r="BD33" i="16"/>
  <c r="BB33" i="16"/>
  <c r="BA33" i="16"/>
  <c r="AZ33" i="16"/>
  <c r="AX33" i="16"/>
  <c r="AW33" i="16"/>
  <c r="AU33" i="16"/>
  <c r="BU36" i="16"/>
  <c r="BS36" i="16"/>
  <c r="BR36" i="16"/>
  <c r="BP36" i="16"/>
  <c r="BO36" i="16"/>
  <c r="BO30" i="16" s="1"/>
  <c r="BN36" i="16"/>
  <c r="BL36" i="16"/>
  <c r="BK36" i="16"/>
  <c r="BI36" i="16"/>
  <c r="BH36" i="16"/>
  <c r="BG36" i="16"/>
  <c r="BE36" i="16"/>
  <c r="BD36" i="16"/>
  <c r="BB36" i="16"/>
  <c r="BA36" i="16"/>
  <c r="AZ36" i="16"/>
  <c r="AX36" i="16"/>
  <c r="AW36" i="16"/>
  <c r="AO33" i="16"/>
  <c r="BO85" i="16"/>
  <c r="BJ26" i="16"/>
  <c r="BJ84" i="16" l="1"/>
  <c r="BF21" i="16"/>
  <c r="AY23" i="16"/>
  <c r="AY21" i="16" s="1"/>
  <c r="BC21" i="16"/>
  <c r="AV21" i="16"/>
  <c r="AZ22" i="16"/>
  <c r="AZ21" i="16" s="1"/>
  <c r="AZ26" i="16"/>
  <c r="AZ24" i="16" s="1"/>
  <c r="AQ21" i="16"/>
  <c r="AW21" i="16"/>
  <c r="BF80" i="16"/>
  <c r="BC78" i="16"/>
  <c r="BO54" i="16"/>
  <c r="BM54" i="16"/>
  <c r="BJ54" i="16"/>
  <c r="BJ31" i="16" l="1"/>
  <c r="BJ33" i="16"/>
  <c r="BO33" i="16"/>
  <c r="BO31" i="16"/>
  <c r="BO29" i="16" s="1"/>
  <c r="BO28" i="16" s="1"/>
  <c r="BO22" i="16" s="1"/>
  <c r="BM31" i="16"/>
  <c r="BM33" i="16"/>
  <c r="BO84" i="16" l="1"/>
  <c r="BO78" i="16" s="1"/>
  <c r="AA71" i="16" l="1"/>
  <c r="I71" i="16" l="1"/>
  <c r="I85" i="16"/>
  <c r="I84" i="16" s="1"/>
  <c r="I23" i="16" s="1"/>
  <c r="AT23" i="16" l="1"/>
  <c r="BC54" i="16" l="1"/>
  <c r="BC80" i="16"/>
  <c r="BC81" i="16"/>
  <c r="BC82" i="16"/>
  <c r="BC75" i="16" s="1"/>
  <c r="BC83" i="16"/>
  <c r="BC77" i="16" s="1"/>
  <c r="BC70" i="16" s="1"/>
  <c r="BC135" i="16"/>
  <c r="BC129" i="16" s="1"/>
  <c r="BC123" i="16" s="1"/>
  <c r="BC117" i="16" s="1"/>
  <c r="BC111" i="16" s="1"/>
  <c r="BC136" i="16"/>
  <c r="BC130" i="16" s="1"/>
  <c r="BC124" i="16" s="1"/>
  <c r="BC118" i="16" s="1"/>
  <c r="BC112" i="16" s="1"/>
  <c r="BC106" i="16" s="1"/>
  <c r="BC137" i="16"/>
  <c r="BC131" i="16" s="1"/>
  <c r="BC125" i="16" s="1"/>
  <c r="BC119" i="16" s="1"/>
  <c r="BC113" i="16" s="1"/>
  <c r="BC107" i="16" s="1"/>
  <c r="BC138" i="16"/>
  <c r="BC132" i="16" s="1"/>
  <c r="BC126" i="16" s="1"/>
  <c r="BC120" i="16" s="1"/>
  <c r="BC114" i="16" s="1"/>
  <c r="BC108" i="16" s="1"/>
  <c r="BC139" i="16"/>
  <c r="BC133" i="16" s="1"/>
  <c r="BC127" i="16" s="1"/>
  <c r="BC121" i="16" s="1"/>
  <c r="BC115" i="16" s="1"/>
  <c r="BC109" i="16" s="1"/>
  <c r="BC140" i="16"/>
  <c r="BC134" i="16" s="1"/>
  <c r="BC128" i="16" s="1"/>
  <c r="BC122" i="16" s="1"/>
  <c r="BC116" i="16" s="1"/>
  <c r="BC110" i="16" s="1"/>
  <c r="BC69" i="16" l="1"/>
  <c r="BC38" i="16" s="1"/>
  <c r="BC71" i="16"/>
  <c r="BF54" i="16"/>
  <c r="W71" i="16" l="1"/>
  <c r="T71" i="16" l="1"/>
  <c r="BF71" i="16" l="1"/>
  <c r="T85" i="16" l="1"/>
  <c r="Y85" i="16"/>
  <c r="Y84" i="16" s="1"/>
  <c r="Y23" i="16" s="1"/>
  <c r="Y21" i="16" s="1"/>
  <c r="W85" i="16"/>
  <c r="W84" i="16" s="1"/>
  <c r="W23" i="16" s="1"/>
  <c r="W21" i="16" s="1"/>
  <c r="K85" i="16"/>
  <c r="T84" i="16" l="1"/>
  <c r="T23" i="16" l="1"/>
  <c r="BD84" i="16"/>
  <c r="BE84" i="16"/>
  <c r="BG84" i="16"/>
  <c r="BH85" i="16"/>
  <c r="T21" i="16" l="1"/>
  <c r="J94" i="16" l="1"/>
  <c r="J93" i="16" s="1"/>
  <c r="J92" i="16" s="1"/>
  <c r="J91" i="16" s="1"/>
  <c r="J90" i="16" s="1"/>
  <c r="J23" i="16" s="1"/>
  <c r="H94" i="16"/>
  <c r="H93" i="16" s="1"/>
  <c r="H92" i="16" s="1"/>
  <c r="H91" i="16" s="1"/>
  <c r="H90" i="16" s="1"/>
  <c r="H23" i="16" s="1"/>
  <c r="G94" i="16"/>
  <c r="G93" i="16" s="1"/>
  <c r="G92" i="16" s="1"/>
  <c r="G91" i="16" s="1"/>
  <c r="G90" i="16" s="1"/>
  <c r="G23" i="16" s="1"/>
  <c r="F85" i="16"/>
  <c r="F23" i="16" s="1"/>
  <c r="F21" i="16" s="1"/>
  <c r="K23" i="16"/>
  <c r="F71" i="16"/>
  <c r="F54" i="16"/>
  <c r="J30" i="16"/>
  <c r="J29" i="16" s="1"/>
  <c r="J28" i="16" s="1"/>
  <c r="J22" i="16" s="1"/>
  <c r="H30" i="16"/>
  <c r="H29" i="16" s="1"/>
  <c r="H28" i="16" s="1"/>
  <c r="H22" i="16" s="1"/>
  <c r="G30" i="16"/>
  <c r="G29" i="16" s="1"/>
  <c r="G28" i="16" s="1"/>
  <c r="G22" i="16" s="1"/>
  <c r="J27" i="16"/>
  <c r="J26" i="16" s="1"/>
  <c r="J24" i="16" s="1"/>
  <c r="H27" i="16"/>
  <c r="H26" i="16" s="1"/>
  <c r="H24" i="16" s="1"/>
  <c r="G27" i="16"/>
  <c r="G26" i="16" s="1"/>
  <c r="G24" i="16" s="1"/>
  <c r="H21" i="16" l="1"/>
  <c r="G21" i="16"/>
  <c r="J21" i="16"/>
  <c r="AV36" i="16" l="1"/>
  <c r="BA74" i="16" l="1"/>
  <c r="BA72" i="16" s="1"/>
  <c r="BA70" i="16" s="1"/>
  <c r="BA68" i="16" s="1"/>
  <c r="BA56" i="16" s="1"/>
  <c r="BA54" i="16" s="1"/>
  <c r="BA75" i="16"/>
  <c r="BA73" i="16" s="1"/>
  <c r="BA71" i="16" s="1"/>
  <c r="BA69" i="16" s="1"/>
  <c r="BA57" i="16" s="1"/>
  <c r="BA55" i="16" s="1"/>
  <c r="AZ35" i="16"/>
  <c r="AZ34" i="16"/>
  <c r="AZ32" i="16" s="1"/>
  <c r="BX140" i="16"/>
  <c r="BW140" i="16"/>
  <c r="BX139" i="16"/>
  <c r="BW139" i="16"/>
  <c r="BV140" i="16"/>
  <c r="BU140" i="16"/>
  <c r="BT140" i="16"/>
  <c r="BS140" i="16"/>
  <c r="BR140" i="16"/>
  <c r="BP140" i="16"/>
  <c r="BO140" i="16"/>
  <c r="BN140" i="16"/>
  <c r="BM140" i="16"/>
  <c r="BL140" i="16"/>
  <c r="BK140" i="16"/>
  <c r="BI140" i="16"/>
  <c r="BH140" i="16"/>
  <c r="BG140" i="16"/>
  <c r="BF140" i="16"/>
  <c r="BE140" i="16"/>
  <c r="BD140" i="16"/>
  <c r="BV139" i="16"/>
  <c r="BU139" i="16"/>
  <c r="BT139" i="16"/>
  <c r="BS139" i="16"/>
  <c r="BR139" i="16"/>
  <c r="BP139" i="16"/>
  <c r="BO139" i="16"/>
  <c r="BN139" i="16"/>
  <c r="BM139" i="16"/>
  <c r="BL139" i="16"/>
  <c r="BK139" i="16"/>
  <c r="BI139" i="16"/>
  <c r="BH139" i="16"/>
  <c r="BG139" i="16"/>
  <c r="BF139" i="16"/>
  <c r="BE139" i="16"/>
  <c r="BD139" i="16"/>
  <c r="BV138" i="16"/>
  <c r="BU138" i="16"/>
  <c r="BT138" i="16"/>
  <c r="BS138" i="16"/>
  <c r="BR138" i="16"/>
  <c r="BP138" i="16"/>
  <c r="BO138" i="16"/>
  <c r="BN138" i="16"/>
  <c r="BM138" i="16"/>
  <c r="BL138" i="16"/>
  <c r="BK138" i="16"/>
  <c r="BI138" i="16"/>
  <c r="BH138" i="16"/>
  <c r="BG138" i="16"/>
  <c r="BF138" i="16"/>
  <c r="BE138" i="16"/>
  <c r="BD138" i="16"/>
  <c r="BV137" i="16"/>
  <c r="BU137" i="16"/>
  <c r="BT137" i="16"/>
  <c r="BS137" i="16"/>
  <c r="BR137" i="16"/>
  <c r="BP137" i="16"/>
  <c r="BO137" i="16"/>
  <c r="BN137" i="16"/>
  <c r="BM137" i="16"/>
  <c r="BL137" i="16"/>
  <c r="BK137" i="16"/>
  <c r="BI137" i="16"/>
  <c r="BH137" i="16"/>
  <c r="BG137" i="16"/>
  <c r="BF137" i="16"/>
  <c r="BE137" i="16"/>
  <c r="BD137" i="16"/>
  <c r="BV136" i="16"/>
  <c r="BU136" i="16"/>
  <c r="BT136" i="16"/>
  <c r="BS136" i="16"/>
  <c r="BR136" i="16"/>
  <c r="BQ136" i="16"/>
  <c r="BP136" i="16"/>
  <c r="BN136" i="16"/>
  <c r="BL136" i="16"/>
  <c r="BK136" i="16"/>
  <c r="BI136" i="16"/>
  <c r="BH136" i="16"/>
  <c r="BG136" i="16"/>
  <c r="BF136" i="16"/>
  <c r="BE136" i="16"/>
  <c r="BD136" i="16"/>
  <c r="BU135" i="16"/>
  <c r="BS135" i="16"/>
  <c r="BR135" i="16"/>
  <c r="BP135" i="16"/>
  <c r="BO135" i="16"/>
  <c r="BN135" i="16"/>
  <c r="BM135" i="16"/>
  <c r="BL135" i="16"/>
  <c r="BK135" i="16"/>
  <c r="BI135" i="16"/>
  <c r="BH135" i="16"/>
  <c r="BG135" i="16"/>
  <c r="BF135" i="16"/>
  <c r="BE135" i="16"/>
  <c r="BD135" i="16"/>
  <c r="BV134" i="16"/>
  <c r="BU134" i="16"/>
  <c r="BT134" i="16"/>
  <c r="BS134" i="16"/>
  <c r="BR134" i="16"/>
  <c r="BP134" i="16"/>
  <c r="BN134" i="16"/>
  <c r="BL134" i="16"/>
  <c r="BK134" i="16"/>
  <c r="BI134" i="16"/>
  <c r="BH134" i="16"/>
  <c r="BG134" i="16"/>
  <c r="BF134" i="16"/>
  <c r="BE134" i="16"/>
  <c r="BD134" i="16"/>
  <c r="BU133" i="16"/>
  <c r="BS133" i="16"/>
  <c r="BR133" i="16"/>
  <c r="BP133" i="16"/>
  <c r="BN133" i="16"/>
  <c r="BL133" i="16"/>
  <c r="BK133" i="16"/>
  <c r="BI133" i="16"/>
  <c r="BH133" i="16"/>
  <c r="BG133" i="16"/>
  <c r="BF133" i="16"/>
  <c r="BE133" i="16"/>
  <c r="BD133" i="16"/>
  <c r="BV132" i="16"/>
  <c r="BU132" i="16"/>
  <c r="BS132" i="16"/>
  <c r="BR132" i="16"/>
  <c r="BP132" i="16"/>
  <c r="BO132" i="16"/>
  <c r="BN132" i="16"/>
  <c r="BM132" i="16"/>
  <c r="BL132" i="16"/>
  <c r="BK132" i="16"/>
  <c r="BI132" i="16"/>
  <c r="BH132" i="16"/>
  <c r="BG132" i="16"/>
  <c r="BF132" i="16"/>
  <c r="BE132" i="16"/>
  <c r="BD132" i="16"/>
  <c r="BV131" i="16"/>
  <c r="BU131" i="16"/>
  <c r="BS131" i="16"/>
  <c r="BR131" i="16"/>
  <c r="BP131" i="16"/>
  <c r="BO131" i="16"/>
  <c r="BN131" i="16"/>
  <c r="BM131" i="16"/>
  <c r="BL131" i="16"/>
  <c r="BK131" i="16"/>
  <c r="BI131" i="16"/>
  <c r="BH131" i="16"/>
  <c r="BG131" i="16"/>
  <c r="BF131" i="16"/>
  <c r="BE131" i="16"/>
  <c r="BD131" i="16"/>
  <c r="BV130" i="16"/>
  <c r="BU130" i="16"/>
  <c r="BS130" i="16"/>
  <c r="BR130" i="16"/>
  <c r="BP130" i="16"/>
  <c r="BN130" i="16"/>
  <c r="BL130" i="16"/>
  <c r="BK130" i="16"/>
  <c r="BI130" i="16"/>
  <c r="BH130" i="16"/>
  <c r="BG130" i="16"/>
  <c r="BF130" i="16"/>
  <c r="BE130" i="16"/>
  <c r="BD130" i="16"/>
  <c r="BU129" i="16"/>
  <c r="BS129" i="16"/>
  <c r="BR129" i="16"/>
  <c r="BP129" i="16"/>
  <c r="BO26" i="16"/>
  <c r="BN129" i="16"/>
  <c r="BL129" i="16"/>
  <c r="BK129" i="16"/>
  <c r="BI129" i="16"/>
  <c r="BH129" i="16"/>
  <c r="BG129" i="16"/>
  <c r="BF129" i="16"/>
  <c r="BE129" i="16"/>
  <c r="BD129" i="16"/>
  <c r="BV128" i="16"/>
  <c r="BU128" i="16"/>
  <c r="BT128" i="16"/>
  <c r="BS128" i="16"/>
  <c r="BR128" i="16"/>
  <c r="BQ128" i="16"/>
  <c r="BP128" i="16"/>
  <c r="BN128" i="16"/>
  <c r="BL128" i="16"/>
  <c r="BK128" i="16"/>
  <c r="BI128" i="16"/>
  <c r="BH128" i="16"/>
  <c r="BG128" i="16"/>
  <c r="BF128" i="16"/>
  <c r="BE128" i="16"/>
  <c r="BD128" i="16"/>
  <c r="BU127" i="16"/>
  <c r="BS127" i="16"/>
  <c r="BR127" i="16"/>
  <c r="BP127" i="16"/>
  <c r="BO121" i="16"/>
  <c r="BO23" i="16" s="1"/>
  <c r="BO21" i="16" s="1"/>
  <c r="BN127" i="16"/>
  <c r="BL127" i="16"/>
  <c r="BK127" i="16"/>
  <c r="BI127" i="16"/>
  <c r="BH127" i="16"/>
  <c r="BG127" i="16"/>
  <c r="BF127" i="16"/>
  <c r="BE127" i="16"/>
  <c r="BD127" i="16"/>
  <c r="BV126" i="16"/>
  <c r="BU126" i="16"/>
  <c r="BT126" i="16"/>
  <c r="AR126" i="16" s="1"/>
  <c r="BS126" i="16"/>
  <c r="BR126" i="16"/>
  <c r="BP126" i="16"/>
  <c r="BO126" i="16"/>
  <c r="BN126" i="16"/>
  <c r="BM126" i="16"/>
  <c r="BL126" i="16"/>
  <c r="BK126" i="16"/>
  <c r="BI126" i="16"/>
  <c r="BH126" i="16"/>
  <c r="BG126" i="16"/>
  <c r="BF126" i="16"/>
  <c r="BE126" i="16"/>
  <c r="BD126" i="16"/>
  <c r="BV125" i="16"/>
  <c r="BU125" i="16"/>
  <c r="BT125" i="16"/>
  <c r="AR125" i="16" s="1"/>
  <c r="BS125" i="16"/>
  <c r="BR125" i="16"/>
  <c r="BP125" i="16"/>
  <c r="BO125" i="16"/>
  <c r="BN125" i="16"/>
  <c r="BM125" i="16"/>
  <c r="BL125" i="16"/>
  <c r="BK125" i="16"/>
  <c r="BI125" i="16"/>
  <c r="BH125" i="16"/>
  <c r="BG125" i="16"/>
  <c r="BF125" i="16"/>
  <c r="BE125" i="16"/>
  <c r="BD125" i="16"/>
  <c r="BV124" i="16"/>
  <c r="BU124" i="16"/>
  <c r="BT124" i="16"/>
  <c r="BS124" i="16"/>
  <c r="BR124" i="16"/>
  <c r="BP124" i="16"/>
  <c r="BN124" i="16"/>
  <c r="BM124" i="16"/>
  <c r="BL124" i="16"/>
  <c r="BK124" i="16"/>
  <c r="BI124" i="16"/>
  <c r="BH124" i="16"/>
  <c r="BG124" i="16"/>
  <c r="BF124" i="16"/>
  <c r="BE124" i="16"/>
  <c r="BD124" i="16"/>
  <c r="BV123" i="16"/>
  <c r="BU123" i="16"/>
  <c r="BT123" i="16"/>
  <c r="AR123" i="16" s="1"/>
  <c r="BS123" i="16"/>
  <c r="BR123" i="16"/>
  <c r="BP123" i="16"/>
  <c r="BN123" i="16"/>
  <c r="BL123" i="16"/>
  <c r="BK123" i="16"/>
  <c r="BI123" i="16"/>
  <c r="BH123" i="16"/>
  <c r="BG123" i="16"/>
  <c r="BF123" i="16"/>
  <c r="BE123" i="16"/>
  <c r="BD123" i="16"/>
  <c r="BU122" i="16"/>
  <c r="BT122" i="16"/>
  <c r="BS122" i="16"/>
  <c r="BR122" i="16"/>
  <c r="BP122" i="16"/>
  <c r="BO122" i="16"/>
  <c r="BN122" i="16"/>
  <c r="BM122" i="16"/>
  <c r="BL122" i="16"/>
  <c r="BK122" i="16"/>
  <c r="BJ122" i="16"/>
  <c r="BI122" i="16"/>
  <c r="BH122" i="16"/>
  <c r="BG122" i="16"/>
  <c r="BF122" i="16"/>
  <c r="BE122" i="16"/>
  <c r="BD122" i="16"/>
  <c r="BU121" i="16"/>
  <c r="BT121" i="16"/>
  <c r="BS121" i="16"/>
  <c r="BR121" i="16"/>
  <c r="BP121" i="16"/>
  <c r="BN121" i="16"/>
  <c r="BM121" i="16"/>
  <c r="BM84" i="16" s="1"/>
  <c r="BL121" i="16"/>
  <c r="BK121" i="16"/>
  <c r="BJ121" i="16"/>
  <c r="BI121" i="16"/>
  <c r="BH121" i="16"/>
  <c r="BG121" i="16"/>
  <c r="BF121" i="16"/>
  <c r="BE121" i="16"/>
  <c r="BD121" i="16"/>
  <c r="BU120" i="16"/>
  <c r="BS120" i="16"/>
  <c r="BR120" i="16"/>
  <c r="BP120" i="16"/>
  <c r="BO120" i="16"/>
  <c r="BN120" i="16"/>
  <c r="BM120" i="16"/>
  <c r="BL120" i="16"/>
  <c r="BK120" i="16"/>
  <c r="BJ120" i="16"/>
  <c r="BI120" i="16"/>
  <c r="BH120" i="16"/>
  <c r="BG120" i="16"/>
  <c r="BF120" i="16"/>
  <c r="BE120" i="16"/>
  <c r="BD120" i="16"/>
  <c r="BU119" i="16"/>
  <c r="BS119" i="16"/>
  <c r="BR119" i="16"/>
  <c r="BP119" i="16"/>
  <c r="BI119" i="16"/>
  <c r="BH119" i="16"/>
  <c r="BG119" i="16"/>
  <c r="BF119" i="16"/>
  <c r="BE119" i="16"/>
  <c r="BD119" i="16"/>
  <c r="BU118" i="16"/>
  <c r="BT118" i="16"/>
  <c r="BS118" i="16"/>
  <c r="BR118" i="16"/>
  <c r="BP118" i="16"/>
  <c r="BI118" i="16"/>
  <c r="BH118" i="16"/>
  <c r="BG118" i="16"/>
  <c r="BF118" i="16"/>
  <c r="BE118" i="16"/>
  <c r="BD118" i="16"/>
  <c r="BU117" i="16"/>
  <c r="BS117" i="16"/>
  <c r="BR117" i="16"/>
  <c r="BP117" i="16"/>
  <c r="BI117" i="16"/>
  <c r="BH117" i="16"/>
  <c r="BG117" i="16"/>
  <c r="BF117" i="16"/>
  <c r="BE117" i="16"/>
  <c r="BD117" i="16"/>
  <c r="BU116" i="16"/>
  <c r="BT116" i="16"/>
  <c r="BS116" i="16"/>
  <c r="BR116" i="16"/>
  <c r="BP116" i="16"/>
  <c r="BI116" i="16"/>
  <c r="BH116" i="16"/>
  <c r="BG116" i="16"/>
  <c r="BF116" i="16"/>
  <c r="BE116" i="16"/>
  <c r="BD116" i="16"/>
  <c r="BU115" i="16"/>
  <c r="BS115" i="16"/>
  <c r="BR115" i="16"/>
  <c r="BP115" i="16"/>
  <c r="BI115" i="16"/>
  <c r="BH115" i="16"/>
  <c r="BG115" i="16"/>
  <c r="BF115" i="16"/>
  <c r="BE115" i="16"/>
  <c r="BD115" i="16"/>
  <c r="BU114" i="16"/>
  <c r="BS114" i="16"/>
  <c r="BR114" i="16"/>
  <c r="BP114" i="16"/>
  <c r="BI114" i="16"/>
  <c r="BH114" i="16"/>
  <c r="BG114" i="16"/>
  <c r="BF114" i="16"/>
  <c r="BE114" i="16"/>
  <c r="BD114" i="16"/>
  <c r="BU113" i="16"/>
  <c r="BT113" i="16"/>
  <c r="BS113" i="16"/>
  <c r="BR113" i="16"/>
  <c r="BP113" i="16"/>
  <c r="BI113" i="16"/>
  <c r="BH113" i="16"/>
  <c r="BG113" i="16"/>
  <c r="BF113" i="16"/>
  <c r="BE113" i="16"/>
  <c r="BD113" i="16"/>
  <c r="BU112" i="16"/>
  <c r="BT112" i="16"/>
  <c r="BS112" i="16"/>
  <c r="BR112" i="16"/>
  <c r="BP112" i="16"/>
  <c r="BI112" i="16"/>
  <c r="BH112" i="16"/>
  <c r="BG112" i="16"/>
  <c r="BF112" i="16"/>
  <c r="BE112" i="16"/>
  <c r="BD112" i="16"/>
  <c r="BU111" i="16"/>
  <c r="BS111" i="16"/>
  <c r="BR111" i="16"/>
  <c r="BP111" i="16"/>
  <c r="BI111" i="16"/>
  <c r="BH111" i="16"/>
  <c r="BG111" i="16"/>
  <c r="BF111" i="16"/>
  <c r="BE111" i="16"/>
  <c r="BD111" i="16"/>
  <c r="BU110" i="16"/>
  <c r="BT110" i="16"/>
  <c r="BT104" i="16" s="1"/>
  <c r="BT98" i="16" s="1"/>
  <c r="BT86" i="16" s="1"/>
  <c r="BS110" i="16"/>
  <c r="BR110" i="16"/>
  <c r="BR104" i="16" s="1"/>
  <c r="BR98" i="16" s="1"/>
  <c r="BR92" i="16" s="1"/>
  <c r="BR86" i="16" s="1"/>
  <c r="BP110" i="16"/>
  <c r="BP104" i="16" s="1"/>
  <c r="BP98" i="16" s="1"/>
  <c r="BP92" i="16" s="1"/>
  <c r="BP86" i="16" s="1"/>
  <c r="BN104" i="16"/>
  <c r="BN98" i="16" s="1"/>
  <c r="BN92" i="16" s="1"/>
  <c r="BN86" i="16" s="1"/>
  <c r="BL104" i="16"/>
  <c r="BL98" i="16" s="1"/>
  <c r="BL92" i="16" s="1"/>
  <c r="BL86" i="16" s="1"/>
  <c r="BI110" i="16"/>
  <c r="BH110" i="16"/>
  <c r="BG110" i="16"/>
  <c r="BF110" i="16"/>
  <c r="BE110" i="16"/>
  <c r="BD110" i="16"/>
  <c r="BU109" i="16"/>
  <c r="BS109" i="16"/>
  <c r="BR109" i="16"/>
  <c r="BP109" i="16"/>
  <c r="BN103" i="16"/>
  <c r="BN97" i="16" s="1"/>
  <c r="BN91" i="16" s="1"/>
  <c r="BN85" i="16" s="1"/>
  <c r="BK103" i="16"/>
  <c r="BI109" i="16"/>
  <c r="BH109" i="16"/>
  <c r="BG109" i="16"/>
  <c r="BF109" i="16"/>
  <c r="BE109" i="16"/>
  <c r="BD109" i="16"/>
  <c r="BU108" i="16"/>
  <c r="BU102" i="16" s="1"/>
  <c r="BU96" i="16" s="1"/>
  <c r="BU90" i="16" s="1"/>
  <c r="BU84" i="16" s="1"/>
  <c r="BU78" i="16" s="1"/>
  <c r="BS108" i="16"/>
  <c r="BR108" i="16"/>
  <c r="BR102" i="16" s="1"/>
  <c r="BR96" i="16" s="1"/>
  <c r="BR90" i="16" s="1"/>
  <c r="BR84" i="16" s="1"/>
  <c r="BR78" i="16" s="1"/>
  <c r="BR71" i="16" s="1"/>
  <c r="BR55" i="16" s="1"/>
  <c r="BR34" i="16" s="1"/>
  <c r="BR28" i="16" s="1"/>
  <c r="BR22" i="16" s="1"/>
  <c r="BP108" i="16"/>
  <c r="BP102" i="16" s="1"/>
  <c r="BP96" i="16" s="1"/>
  <c r="BP90" i="16" s="1"/>
  <c r="BN102" i="16"/>
  <c r="BN96" i="16" s="1"/>
  <c r="BN90" i="16" s="1"/>
  <c r="BL102" i="16"/>
  <c r="BL96" i="16" s="1"/>
  <c r="BL90" i="16" s="1"/>
  <c r="BL84" i="16" s="1"/>
  <c r="BL78" i="16" s="1"/>
  <c r="BL71" i="16" s="1"/>
  <c r="BL55" i="16" s="1"/>
  <c r="BL34" i="16" s="1"/>
  <c r="BI108" i="16"/>
  <c r="BI102" i="16" s="1"/>
  <c r="BI96" i="16" s="1"/>
  <c r="BI90" i="16" s="1"/>
  <c r="BI84" i="16" s="1"/>
  <c r="BI78" i="16" s="1"/>
  <c r="BI71" i="16" s="1"/>
  <c r="BH108" i="16"/>
  <c r="BG108" i="16"/>
  <c r="BF108" i="16"/>
  <c r="BE108" i="16"/>
  <c r="BD108" i="16"/>
  <c r="BU107" i="16"/>
  <c r="BS107" i="16"/>
  <c r="BR107" i="16"/>
  <c r="BQ83" i="16"/>
  <c r="BQ77" i="16" s="1"/>
  <c r="BP107" i="16"/>
  <c r="BN101" i="16"/>
  <c r="BK101" i="16"/>
  <c r="BK95" i="16" s="1"/>
  <c r="BK89" i="16" s="1"/>
  <c r="BK83" i="16" s="1"/>
  <c r="BK77" i="16" s="1"/>
  <c r="BK70" i="16" s="1"/>
  <c r="BK54" i="16" s="1"/>
  <c r="BI107" i="16"/>
  <c r="BH107" i="16"/>
  <c r="BG107" i="16"/>
  <c r="BF107" i="16"/>
  <c r="BE107" i="16"/>
  <c r="BD107" i="16"/>
  <c r="BU106" i="16"/>
  <c r="BU100" i="16" s="1"/>
  <c r="BT82" i="16"/>
  <c r="BS106" i="16"/>
  <c r="BR106" i="16"/>
  <c r="BR100" i="16" s="1"/>
  <c r="BR94" i="16" s="1"/>
  <c r="BR88" i="16" s="1"/>
  <c r="BP106" i="16"/>
  <c r="BP100" i="16" s="1"/>
  <c r="BP94" i="16" s="1"/>
  <c r="BP88" i="16" s="1"/>
  <c r="BN106" i="16"/>
  <c r="BN100" i="16" s="1"/>
  <c r="BN94" i="16" s="1"/>
  <c r="BN88" i="16" s="1"/>
  <c r="BN82" i="16" s="1"/>
  <c r="BL106" i="16"/>
  <c r="BL100" i="16" s="1"/>
  <c r="BL94" i="16" s="1"/>
  <c r="BL88" i="16" s="1"/>
  <c r="BL82" i="16" s="1"/>
  <c r="BL75" i="16" s="1"/>
  <c r="BL69" i="16" s="1"/>
  <c r="BL38" i="16" s="1"/>
  <c r="BL32" i="16" s="1"/>
  <c r="BK106" i="16"/>
  <c r="BI106" i="16"/>
  <c r="BI100" i="16" s="1"/>
  <c r="BH106" i="16"/>
  <c r="BG106" i="16"/>
  <c r="BF106" i="16"/>
  <c r="BE106" i="16"/>
  <c r="BD106" i="16"/>
  <c r="BU105" i="16"/>
  <c r="BU99" i="16" s="1"/>
  <c r="BU93" i="16" s="1"/>
  <c r="BU87" i="16" s="1"/>
  <c r="BU81" i="16" s="1"/>
  <c r="BS105" i="16"/>
  <c r="BS99" i="16" s="1"/>
  <c r="BS93" i="16" s="1"/>
  <c r="BS87" i="16" s="1"/>
  <c r="BR105" i="16"/>
  <c r="BR99" i="16" s="1"/>
  <c r="BR93" i="16" s="1"/>
  <c r="BR87" i="16" s="1"/>
  <c r="BR81" i="16" s="1"/>
  <c r="BR74" i="16" s="1"/>
  <c r="BR68" i="16" s="1"/>
  <c r="BR37" i="16" s="1"/>
  <c r="BR31" i="16" s="1"/>
  <c r="BR25" i="16" s="1"/>
  <c r="BP105" i="16"/>
  <c r="BN105" i="16"/>
  <c r="BL105" i="16"/>
  <c r="BL99" i="16" s="1"/>
  <c r="BL93" i="16" s="1"/>
  <c r="BL87" i="16" s="1"/>
  <c r="BK105" i="16"/>
  <c r="BK99" i="16" s="1"/>
  <c r="BK93" i="16" s="1"/>
  <c r="BK87" i="16" s="1"/>
  <c r="BJ81" i="16"/>
  <c r="BJ74" i="16" s="1"/>
  <c r="BI105" i="16"/>
  <c r="BI99" i="16" s="1"/>
  <c r="BI93" i="16" s="1"/>
  <c r="BI87" i="16" s="1"/>
  <c r="BU104" i="16"/>
  <c r="BS104" i="16"/>
  <c r="BS98" i="16" s="1"/>
  <c r="BS92" i="16" s="1"/>
  <c r="BS86" i="16" s="1"/>
  <c r="BQ73" i="16"/>
  <c r="BQ57" i="16" s="1"/>
  <c r="BK104" i="16"/>
  <c r="BK98" i="16" s="1"/>
  <c r="BK92" i="16" s="1"/>
  <c r="BK86" i="16" s="1"/>
  <c r="BK80" i="16" s="1"/>
  <c r="BK57" i="16" s="1"/>
  <c r="BI104" i="16"/>
  <c r="BU103" i="16"/>
  <c r="BU97" i="16" s="1"/>
  <c r="BU91" i="16" s="1"/>
  <c r="BU85" i="16" s="1"/>
  <c r="BS103" i="16"/>
  <c r="BR103" i="16"/>
  <c r="BR97" i="16" s="1"/>
  <c r="BR91" i="16" s="1"/>
  <c r="BR85" i="16" s="1"/>
  <c r="BR79" i="16" s="1"/>
  <c r="BR72" i="16" s="1"/>
  <c r="BR56" i="16" s="1"/>
  <c r="BR35" i="16" s="1"/>
  <c r="BR29" i="16" s="1"/>
  <c r="BR23" i="16" s="1"/>
  <c r="BP103" i="16"/>
  <c r="BP97" i="16" s="1"/>
  <c r="BP91" i="16" s="1"/>
  <c r="BP85" i="16" s="1"/>
  <c r="BP79" i="16" s="1"/>
  <c r="BL103" i="16"/>
  <c r="BL97" i="16" s="1"/>
  <c r="BL91" i="16" s="1"/>
  <c r="BL85" i="16" s="1"/>
  <c r="BI103" i="16"/>
  <c r="BI97" i="16" s="1"/>
  <c r="BI91" i="16" s="1"/>
  <c r="BI85" i="16" s="1"/>
  <c r="BI79" i="16" s="1"/>
  <c r="BI72" i="16" s="1"/>
  <c r="BI56" i="16" s="1"/>
  <c r="BI35" i="16" s="1"/>
  <c r="BS102" i="16"/>
  <c r="BM78" i="16"/>
  <c r="BK102" i="16"/>
  <c r="BK96" i="16" s="1"/>
  <c r="BK90" i="16" s="1"/>
  <c r="BK84" i="16" s="1"/>
  <c r="BU101" i="16"/>
  <c r="BU95" i="16" s="1"/>
  <c r="BU89" i="16" s="1"/>
  <c r="BU83" i="16" s="1"/>
  <c r="BS101" i="16"/>
  <c r="BS95" i="16" s="1"/>
  <c r="BS89" i="16" s="1"/>
  <c r="BS83" i="16" s="1"/>
  <c r="BR101" i="16"/>
  <c r="BR95" i="16" s="1"/>
  <c r="BR89" i="16" s="1"/>
  <c r="BR83" i="16" s="1"/>
  <c r="BP101" i="16"/>
  <c r="BP95" i="16" s="1"/>
  <c r="BP89" i="16" s="1"/>
  <c r="BP83" i="16" s="1"/>
  <c r="BP77" i="16" s="1"/>
  <c r="BP70" i="16" s="1"/>
  <c r="BP54" i="16" s="1"/>
  <c r="BL101" i="16"/>
  <c r="BL95" i="16" s="1"/>
  <c r="BL89" i="16" s="1"/>
  <c r="BL83" i="16" s="1"/>
  <c r="BL77" i="16" s="1"/>
  <c r="BL70" i="16" s="1"/>
  <c r="BL54" i="16" s="1"/>
  <c r="BI101" i="16"/>
  <c r="BI95" i="16" s="1"/>
  <c r="BI89" i="16" s="1"/>
  <c r="BI83" i="16" s="1"/>
  <c r="BS100" i="16"/>
  <c r="BS94" i="16" s="1"/>
  <c r="BS88" i="16" s="1"/>
  <c r="BS82" i="16" s="1"/>
  <c r="BS75" i="16" s="1"/>
  <c r="BS69" i="16" s="1"/>
  <c r="BS38" i="16" s="1"/>
  <c r="BS32" i="16" s="1"/>
  <c r="BS26" i="16" s="1"/>
  <c r="BQ82" i="16"/>
  <c r="BK100" i="16"/>
  <c r="BK94" i="16" s="1"/>
  <c r="BK88" i="16" s="1"/>
  <c r="BK82" i="16" s="1"/>
  <c r="BK75" i="16" s="1"/>
  <c r="BK69" i="16" s="1"/>
  <c r="BK38" i="16" s="1"/>
  <c r="BK32" i="16" s="1"/>
  <c r="BV81" i="16"/>
  <c r="BV74" i="16" s="1"/>
  <c r="BV68" i="16" s="1"/>
  <c r="BV37" i="16" s="1"/>
  <c r="BT81" i="16"/>
  <c r="BP99" i="16"/>
  <c r="BP93" i="16" s="1"/>
  <c r="BP87" i="16" s="1"/>
  <c r="BP81" i="16" s="1"/>
  <c r="BP74" i="16" s="1"/>
  <c r="BP68" i="16" s="1"/>
  <c r="BP37" i="16" s="1"/>
  <c r="BP31" i="16" s="1"/>
  <c r="BN99" i="16"/>
  <c r="BN93" i="16" s="1"/>
  <c r="BN87" i="16" s="1"/>
  <c r="BN81" i="16" s="1"/>
  <c r="BN74" i="16" s="1"/>
  <c r="BN68" i="16" s="1"/>
  <c r="BN37" i="16" s="1"/>
  <c r="BU98" i="16"/>
  <c r="BU92" i="16" s="1"/>
  <c r="BU86" i="16" s="1"/>
  <c r="BU80" i="16" s="1"/>
  <c r="BU73" i="16" s="1"/>
  <c r="BU57" i="16" s="1"/>
  <c r="BU30" i="16" s="1"/>
  <c r="BU24" i="16" s="1"/>
  <c r="BI98" i="16"/>
  <c r="BI92" i="16" s="1"/>
  <c r="BS97" i="16"/>
  <c r="BS91" i="16" s="1"/>
  <c r="BS85" i="16" s="1"/>
  <c r="BS79" i="16" s="1"/>
  <c r="BS72" i="16" s="1"/>
  <c r="BS56" i="16" s="1"/>
  <c r="BS35" i="16" s="1"/>
  <c r="BS29" i="16" s="1"/>
  <c r="BS23" i="16" s="1"/>
  <c r="BK97" i="16"/>
  <c r="BK91" i="16" s="1"/>
  <c r="BK85" i="16" s="1"/>
  <c r="BK79" i="16" s="1"/>
  <c r="BK56" i="16" s="1"/>
  <c r="BK35" i="16" s="1"/>
  <c r="BS96" i="16"/>
  <c r="BS90" i="16" s="1"/>
  <c r="BS84" i="16" s="1"/>
  <c r="BV83" i="16"/>
  <c r="BV77" i="16" s="1"/>
  <c r="BV70" i="16" s="1"/>
  <c r="BV54" i="16" s="1"/>
  <c r="BV33" i="16" s="1"/>
  <c r="BV27" i="16" s="1"/>
  <c r="BT83" i="16"/>
  <c r="BT77" i="16" s="1"/>
  <c r="BT70" i="16" s="1"/>
  <c r="BT27" i="16" s="1"/>
  <c r="BN95" i="16"/>
  <c r="BN89" i="16" s="1"/>
  <c r="BN83" i="16" s="1"/>
  <c r="BN77" i="16" s="1"/>
  <c r="BU94" i="16"/>
  <c r="BU88" i="16" s="1"/>
  <c r="BI94" i="16"/>
  <c r="BI88" i="16" s="1"/>
  <c r="BM80" i="16"/>
  <c r="BI86" i="16"/>
  <c r="BI80" i="16" s="1"/>
  <c r="BI73" i="16" s="1"/>
  <c r="BI57" i="16" s="1"/>
  <c r="BG85" i="16"/>
  <c r="BE85" i="16"/>
  <c r="BE79" i="16" s="1"/>
  <c r="BE72" i="16" s="1"/>
  <c r="BE56" i="16" s="1"/>
  <c r="BD85" i="16"/>
  <c r="BV55" i="16"/>
  <c r="BV34" i="16" s="1"/>
  <c r="BV28" i="16" s="1"/>
  <c r="BV22" i="16" s="1"/>
  <c r="BT71" i="16"/>
  <c r="BT55" i="16" s="1"/>
  <c r="BT34" i="16" s="1"/>
  <c r="BT28" i="16" s="1"/>
  <c r="BP84" i="16"/>
  <c r="BN84" i="16"/>
  <c r="BH83" i="16"/>
  <c r="BH77" i="16" s="1"/>
  <c r="BG83" i="16"/>
  <c r="BF83" i="16"/>
  <c r="BE83" i="16"/>
  <c r="BE77" i="16" s="1"/>
  <c r="BE70" i="16" s="1"/>
  <c r="BE54" i="16" s="1"/>
  <c r="BD83" i="16"/>
  <c r="BV82" i="16"/>
  <c r="BU82" i="16"/>
  <c r="BU75" i="16" s="1"/>
  <c r="BU69" i="16" s="1"/>
  <c r="BU38" i="16" s="1"/>
  <c r="BU32" i="16" s="1"/>
  <c r="BU26" i="16" s="1"/>
  <c r="BR82" i="16"/>
  <c r="BR75" i="16" s="1"/>
  <c r="BR69" i="16" s="1"/>
  <c r="BR38" i="16" s="1"/>
  <c r="BR32" i="16" s="1"/>
  <c r="BR26" i="16" s="1"/>
  <c r="BP82" i="16"/>
  <c r="BM75" i="16"/>
  <c r="BM69" i="16" s="1"/>
  <c r="BM38" i="16" s="1"/>
  <c r="BI82" i="16"/>
  <c r="BI75" i="16" s="1"/>
  <c r="BI69" i="16" s="1"/>
  <c r="BI38" i="16" s="1"/>
  <c r="BI32" i="16" s="1"/>
  <c r="BH82" i="16"/>
  <c r="BG82" i="16"/>
  <c r="BF82" i="16"/>
  <c r="BF75" i="16" s="1"/>
  <c r="BF69" i="16" s="1"/>
  <c r="BF38" i="16" s="1"/>
  <c r="BE82" i="16"/>
  <c r="BD82" i="16"/>
  <c r="BS81" i="16"/>
  <c r="BS74" i="16" s="1"/>
  <c r="BS68" i="16" s="1"/>
  <c r="BQ81" i="16"/>
  <c r="BM81" i="16"/>
  <c r="BM74" i="16" s="1"/>
  <c r="BL81" i="16"/>
  <c r="BK81" i="16"/>
  <c r="BI81" i="16"/>
  <c r="BH81" i="16"/>
  <c r="BG81" i="16"/>
  <c r="BG74" i="16" s="1"/>
  <c r="BG68" i="16" s="1"/>
  <c r="BG37" i="16" s="1"/>
  <c r="BF81" i="16"/>
  <c r="BF74" i="16" s="1"/>
  <c r="BF68" i="16" s="1"/>
  <c r="BF37" i="16" s="1"/>
  <c r="BE81" i="16"/>
  <c r="BD81" i="16"/>
  <c r="BD74" i="16" s="1"/>
  <c r="BD68" i="16" s="1"/>
  <c r="BD37" i="16" s="1"/>
  <c r="BV73" i="16"/>
  <c r="BV57" i="16" s="1"/>
  <c r="BS80" i="16"/>
  <c r="BS73" i="16" s="1"/>
  <c r="BS57" i="16" s="1"/>
  <c r="BR80" i="16"/>
  <c r="BP80" i="16"/>
  <c r="BP73" i="16" s="1"/>
  <c r="BP57" i="16" s="1"/>
  <c r="BN80" i="16"/>
  <c r="BN73" i="16" s="1"/>
  <c r="BN57" i="16" s="1"/>
  <c r="BL80" i="16"/>
  <c r="BL57" i="16" s="1"/>
  <c r="BJ80" i="16"/>
  <c r="BH80" i="16"/>
  <c r="BG80" i="16"/>
  <c r="BG73" i="16" s="1"/>
  <c r="BG57" i="16" s="1"/>
  <c r="BE80" i="16"/>
  <c r="BE73" i="16" s="1"/>
  <c r="BE57" i="16" s="1"/>
  <c r="BD80" i="16"/>
  <c r="BD73" i="16" s="1"/>
  <c r="BD57" i="16" s="1"/>
  <c r="BU79" i="16"/>
  <c r="BU72" i="16" s="1"/>
  <c r="BU56" i="16" s="1"/>
  <c r="BU35" i="16" s="1"/>
  <c r="BU29" i="16" s="1"/>
  <c r="BT72" i="16"/>
  <c r="BT56" i="16" s="1"/>
  <c r="BN79" i="16"/>
  <c r="BN72" i="16" s="1"/>
  <c r="BL79" i="16"/>
  <c r="BL56" i="16" s="1"/>
  <c r="BL35" i="16" s="1"/>
  <c r="BG79" i="16"/>
  <c r="BD79" i="16"/>
  <c r="BD72" i="16" s="1"/>
  <c r="BD56" i="16" s="1"/>
  <c r="BS78" i="16"/>
  <c r="BP78" i="16"/>
  <c r="BP71" i="16" s="1"/>
  <c r="BP55" i="16" s="1"/>
  <c r="BP34" i="16" s="1"/>
  <c r="BN78" i="16"/>
  <c r="BN71" i="16" s="1"/>
  <c r="BN55" i="16" s="1"/>
  <c r="BN34" i="16" s="1"/>
  <c r="BK78" i="16"/>
  <c r="BK71" i="16" s="1"/>
  <c r="BK55" i="16" s="1"/>
  <c r="BK34" i="16" s="1"/>
  <c r="BG78" i="16"/>
  <c r="BG71" i="16" s="1"/>
  <c r="BE78" i="16"/>
  <c r="BE71" i="16" s="1"/>
  <c r="BD78" i="16"/>
  <c r="BU77" i="16"/>
  <c r="BU70" i="16" s="1"/>
  <c r="BU54" i="16" s="1"/>
  <c r="BU33" i="16" s="1"/>
  <c r="BS77" i="16"/>
  <c r="BS70" i="16" s="1"/>
  <c r="BS54" i="16" s="1"/>
  <c r="BS33" i="16" s="1"/>
  <c r="BS27" i="16" s="1"/>
  <c r="BS21" i="16" s="1"/>
  <c r="BR77" i="16"/>
  <c r="BR70" i="16" s="1"/>
  <c r="BM77" i="16"/>
  <c r="BM70" i="16" s="1"/>
  <c r="BJ77" i="16"/>
  <c r="BJ70" i="16" s="1"/>
  <c r="BI77" i="16"/>
  <c r="BI70" i="16" s="1"/>
  <c r="BG77" i="16"/>
  <c r="BG70" i="16" s="1"/>
  <c r="BG54" i="16" s="1"/>
  <c r="BF77" i="16"/>
  <c r="BF70" i="16" s="1"/>
  <c r="BD77" i="16"/>
  <c r="BD70" i="16" s="1"/>
  <c r="BD54" i="16" s="1"/>
  <c r="BV75" i="16"/>
  <c r="BV69" i="16" s="1"/>
  <c r="BV38" i="16" s="1"/>
  <c r="BV32" i="16" s="1"/>
  <c r="BT75" i="16"/>
  <c r="BT69" i="16" s="1"/>
  <c r="BT38" i="16" s="1"/>
  <c r="BT32" i="16" s="1"/>
  <c r="BQ75" i="16"/>
  <c r="BQ69" i="16" s="1"/>
  <c r="BP75" i="16"/>
  <c r="BN75" i="16"/>
  <c r="BN69" i="16" s="1"/>
  <c r="BJ75" i="16"/>
  <c r="BH75" i="16"/>
  <c r="BH69" i="16" s="1"/>
  <c r="BH38" i="16" s="1"/>
  <c r="BH32" i="16" s="1"/>
  <c r="BG75" i="16"/>
  <c r="BE75" i="16"/>
  <c r="BE69" i="16" s="1"/>
  <c r="BE38" i="16" s="1"/>
  <c r="BE32" i="16" s="1"/>
  <c r="BD75" i="16"/>
  <c r="BU74" i="16"/>
  <c r="BU68" i="16" s="1"/>
  <c r="BU37" i="16" s="1"/>
  <c r="BU31" i="16" s="1"/>
  <c r="BU25" i="16" s="1"/>
  <c r="BT74" i="16"/>
  <c r="BT68" i="16" s="1"/>
  <c r="BT37" i="16" s="1"/>
  <c r="BQ74" i="16"/>
  <c r="BL74" i="16"/>
  <c r="BL68" i="16" s="1"/>
  <c r="BL37" i="16" s="1"/>
  <c r="BK74" i="16"/>
  <c r="BK68" i="16" s="1"/>
  <c r="BK37" i="16" s="1"/>
  <c r="BI74" i="16"/>
  <c r="BH74" i="16"/>
  <c r="BH68" i="16" s="1"/>
  <c r="BH37" i="16" s="1"/>
  <c r="BE74" i="16"/>
  <c r="BE68" i="16" s="1"/>
  <c r="BE37" i="16" s="1"/>
  <c r="BT73" i="16"/>
  <c r="BT57" i="16" s="1"/>
  <c r="BR73" i="16"/>
  <c r="BR57" i="16" s="1"/>
  <c r="BR30" i="16" s="1"/>
  <c r="BR24" i="16" s="1"/>
  <c r="BH73" i="16"/>
  <c r="BH57" i="16" s="1"/>
  <c r="BV72" i="16"/>
  <c r="BV56" i="16" s="1"/>
  <c r="BV35" i="16" s="1"/>
  <c r="BV29" i="16" s="1"/>
  <c r="BQ72" i="16"/>
  <c r="BQ56" i="16" s="1"/>
  <c r="BP72" i="16"/>
  <c r="BP56" i="16" s="1"/>
  <c r="BP35" i="16" s="1"/>
  <c r="BG72" i="16"/>
  <c r="BU71" i="16"/>
  <c r="BU55" i="16" s="1"/>
  <c r="BU34" i="16" s="1"/>
  <c r="BS71" i="16"/>
  <c r="BS55" i="16" s="1"/>
  <c r="BS34" i="16" s="1"/>
  <c r="BS28" i="16" s="1"/>
  <c r="BS22" i="16" s="1"/>
  <c r="BH71" i="16"/>
  <c r="BD71" i="16"/>
  <c r="BQ70" i="16"/>
  <c r="BQ27" i="16" s="1"/>
  <c r="BN70" i="16"/>
  <c r="BN54" i="16" s="1"/>
  <c r="BH70" i="16"/>
  <c r="BH54" i="16" s="1"/>
  <c r="BP69" i="16"/>
  <c r="BP38" i="16" s="1"/>
  <c r="BP32" i="16" s="1"/>
  <c r="BJ69" i="16"/>
  <c r="BJ38" i="16" s="1"/>
  <c r="BG69" i="16"/>
  <c r="BG38" i="16" s="1"/>
  <c r="BG32" i="16" s="1"/>
  <c r="BD69" i="16"/>
  <c r="BD38" i="16" s="1"/>
  <c r="BD32" i="16" s="1"/>
  <c r="BQ68" i="16"/>
  <c r="BQ37" i="16" s="1"/>
  <c r="BI68" i="16"/>
  <c r="BI37" i="16" s="1"/>
  <c r="BF57" i="16"/>
  <c r="BN56" i="16"/>
  <c r="BN35" i="16" s="1"/>
  <c r="BG56" i="16"/>
  <c r="BF56" i="16"/>
  <c r="BI55" i="16"/>
  <c r="BR54" i="16"/>
  <c r="BI54" i="16"/>
  <c r="BQ38" i="16"/>
  <c r="BQ32" i="16" s="1"/>
  <c r="BN38" i="16"/>
  <c r="BN32" i="16" s="1"/>
  <c r="BS37" i="16"/>
  <c r="BS31" i="16" s="1"/>
  <c r="BS25" i="16" s="1"/>
  <c r="BI34" i="16"/>
  <c r="BR33" i="16"/>
  <c r="BR27" i="16" s="1"/>
  <c r="BR21" i="16" s="1"/>
  <c r="BS30" i="16"/>
  <c r="BS24" i="16" s="1"/>
  <c r="BU28" i="16"/>
  <c r="BU22" i="16" s="1"/>
  <c r="BU27" i="16"/>
  <c r="BU21" i="16" s="1"/>
  <c r="BU23" i="16"/>
  <c r="AM140" i="16"/>
  <c r="AL140" i="16"/>
  <c r="AL134" i="16" s="1"/>
  <c r="AL128" i="16" s="1"/>
  <c r="AL122" i="16" s="1"/>
  <c r="AL116" i="16" s="1"/>
  <c r="AL110" i="16" s="1"/>
  <c r="AL104" i="16" s="1"/>
  <c r="AL98" i="16" s="1"/>
  <c r="AL92" i="16" s="1"/>
  <c r="AL86" i="16" s="1"/>
  <c r="AL80" i="16" s="1"/>
  <c r="AL73" i="16" s="1"/>
  <c r="AL57" i="16" s="1"/>
  <c r="AL36" i="16" s="1"/>
  <c r="AL30" i="16" s="1"/>
  <c r="AL24" i="16" s="1"/>
  <c r="AK140" i="16"/>
  <c r="AK128" i="16" s="1"/>
  <c r="AJ140" i="16"/>
  <c r="AJ134" i="16" s="1"/>
  <c r="AJ128" i="16" s="1"/>
  <c r="AJ122" i="16" s="1"/>
  <c r="AI140" i="16"/>
  <c r="AI134" i="16" s="1"/>
  <c r="AI128" i="16" s="1"/>
  <c r="AI122" i="16" s="1"/>
  <c r="AI116" i="16" s="1"/>
  <c r="AI110" i="16" s="1"/>
  <c r="AI104" i="16" s="1"/>
  <c r="AI98" i="16" s="1"/>
  <c r="AI92" i="16" s="1"/>
  <c r="AI86" i="16" s="1"/>
  <c r="AI80" i="16" s="1"/>
  <c r="AI73" i="16" s="1"/>
  <c r="AI57" i="16" s="1"/>
  <c r="AI36" i="16" s="1"/>
  <c r="AI30" i="16" s="1"/>
  <c r="AI24" i="16" s="1"/>
  <c r="AG134" i="16"/>
  <c r="AG128" i="16" s="1"/>
  <c r="AG122" i="16" s="1"/>
  <c r="AG80" i="16" s="1"/>
  <c r="AG73" i="16" s="1"/>
  <c r="AG57" i="16" s="1"/>
  <c r="AG36" i="16" s="1"/>
  <c r="AG30" i="16" s="1"/>
  <c r="AG24" i="16" s="1"/>
  <c r="AF140" i="16"/>
  <c r="AE140" i="16"/>
  <c r="AE134" i="16" s="1"/>
  <c r="AE128" i="16" s="1"/>
  <c r="AE122" i="16" s="1"/>
  <c r="AE116" i="16" s="1"/>
  <c r="AE110" i="16" s="1"/>
  <c r="AE104" i="16" s="1"/>
  <c r="AE98" i="16" s="1"/>
  <c r="AE92" i="16" s="1"/>
  <c r="AE86" i="16" s="1"/>
  <c r="AD140" i="16"/>
  <c r="AD128" i="16" s="1"/>
  <c r="AD122" i="16" s="1"/>
  <c r="AC140" i="16"/>
  <c r="AC134" i="16" s="1"/>
  <c r="AC128" i="16" s="1"/>
  <c r="AC122" i="16" s="1"/>
  <c r="AC116" i="16" s="1"/>
  <c r="AC110" i="16" s="1"/>
  <c r="AC104" i="16" s="1"/>
  <c r="AC98" i="16" s="1"/>
  <c r="AC92" i="16" s="1"/>
  <c r="AC86" i="16" s="1"/>
  <c r="AC73" i="16" s="1"/>
  <c r="AC57" i="16" s="1"/>
  <c r="AC24" i="16" s="1"/>
  <c r="AB140" i="16"/>
  <c r="AB134" i="16" s="1"/>
  <c r="Z140" i="16"/>
  <c r="Z134" i="16" s="1"/>
  <c r="Z128" i="16" s="1"/>
  <c r="Z122" i="16" s="1"/>
  <c r="Z80" i="16" s="1"/>
  <c r="Z73" i="16" s="1"/>
  <c r="Z57" i="16" s="1"/>
  <c r="Z36" i="16" s="1"/>
  <c r="Z30" i="16" s="1"/>
  <c r="Z24" i="16" s="1"/>
  <c r="Y140" i="16"/>
  <c r="Y134" i="16" s="1"/>
  <c r="Y128" i="16" s="1"/>
  <c r="Y122" i="16" s="1"/>
  <c r="Y116" i="16" s="1"/>
  <c r="Y110" i="16" s="1"/>
  <c r="X140" i="16"/>
  <c r="X134" i="16" s="1"/>
  <c r="X128" i="16" s="1"/>
  <c r="X122" i="16" s="1"/>
  <c r="W140" i="16"/>
  <c r="W134" i="16" s="1"/>
  <c r="W128" i="16" s="1"/>
  <c r="W122" i="16" s="1"/>
  <c r="W116" i="16" s="1"/>
  <c r="W110" i="16" s="1"/>
  <c r="AM139" i="16"/>
  <c r="AL139" i="16"/>
  <c r="AL133" i="16" s="1"/>
  <c r="AL127" i="16" s="1"/>
  <c r="AL121" i="16" s="1"/>
  <c r="AK139" i="16"/>
  <c r="AJ139" i="16"/>
  <c r="AJ133" i="16" s="1"/>
  <c r="AJ127" i="16" s="1"/>
  <c r="AJ121" i="16" s="1"/>
  <c r="AJ115" i="16" s="1"/>
  <c r="AI139" i="16"/>
  <c r="AI133" i="16" s="1"/>
  <c r="AI127" i="16" s="1"/>
  <c r="AI121" i="16" s="1"/>
  <c r="AH56" i="16"/>
  <c r="AH35" i="16" s="1"/>
  <c r="AH29" i="16" s="1"/>
  <c r="AF139" i="16"/>
  <c r="AF127" i="16" s="1"/>
  <c r="AF121" i="16" s="1"/>
  <c r="AE139" i="16"/>
  <c r="AC139" i="16"/>
  <c r="AC133" i="16" s="1"/>
  <c r="AC127" i="16" s="1"/>
  <c r="AC121" i="16" s="1"/>
  <c r="AC115" i="16" s="1"/>
  <c r="AC109" i="16" s="1"/>
  <c r="AC103" i="16" s="1"/>
  <c r="AC97" i="16" s="1"/>
  <c r="AC91" i="16" s="1"/>
  <c r="AC72" i="16" s="1"/>
  <c r="AC56" i="16" s="1"/>
  <c r="AC35" i="16" s="1"/>
  <c r="AC29" i="16" s="1"/>
  <c r="AB139" i="16"/>
  <c r="AB133" i="16" s="1"/>
  <c r="AB127" i="16" s="1"/>
  <c r="AB121" i="16" s="1"/>
  <c r="AB115" i="16" s="1"/>
  <c r="AB109" i="16" s="1"/>
  <c r="AB103" i="16" s="1"/>
  <c r="AB97" i="16" s="1"/>
  <c r="AA127" i="16"/>
  <c r="Z139" i="16"/>
  <c r="Z133" i="16" s="1"/>
  <c r="Z127" i="16" s="1"/>
  <c r="Z121" i="16" s="1"/>
  <c r="Z85" i="16" s="1"/>
  <c r="Z79" i="16" s="1"/>
  <c r="Z72" i="16" s="1"/>
  <c r="Z56" i="16" s="1"/>
  <c r="Z35" i="16" s="1"/>
  <c r="Z29" i="16" s="1"/>
  <c r="Z23" i="16" s="1"/>
  <c r="Y139" i="16"/>
  <c r="Y133" i="16" s="1"/>
  <c r="Y127" i="16" s="1"/>
  <c r="Y121" i="16" s="1"/>
  <c r="Y115" i="16" s="1"/>
  <c r="Y109" i="16" s="1"/>
  <c r="X139" i="16"/>
  <c r="W139" i="16"/>
  <c r="AM138" i="16"/>
  <c r="AM132" i="16" s="1"/>
  <c r="AM126" i="16" s="1"/>
  <c r="AM102" i="16" s="1"/>
  <c r="AL138" i="16"/>
  <c r="AL132" i="16" s="1"/>
  <c r="AL126" i="16" s="1"/>
  <c r="AL120" i="16" s="1"/>
  <c r="AK138" i="16"/>
  <c r="AK120" i="16" s="1"/>
  <c r="AK114" i="16" s="1"/>
  <c r="AK102" i="16" s="1"/>
  <c r="AJ138" i="16"/>
  <c r="AJ132" i="16" s="1"/>
  <c r="AJ126" i="16" s="1"/>
  <c r="AJ120" i="16" s="1"/>
  <c r="AJ114" i="16" s="1"/>
  <c r="AJ108" i="16" s="1"/>
  <c r="AJ102" i="16" s="1"/>
  <c r="AJ96" i="16" s="1"/>
  <c r="AJ90" i="16" s="1"/>
  <c r="AJ84" i="16" s="1"/>
  <c r="AJ78" i="16" s="1"/>
  <c r="AJ71" i="16" s="1"/>
  <c r="AJ55" i="16" s="1"/>
  <c r="AJ34" i="16" s="1"/>
  <c r="AJ28" i="16" s="1"/>
  <c r="AJ22" i="16" s="1"/>
  <c r="AI138" i="16"/>
  <c r="AI132" i="16" s="1"/>
  <c r="AI126" i="16" s="1"/>
  <c r="AI120" i="16" s="1"/>
  <c r="AI114" i="16" s="1"/>
  <c r="AI108" i="16" s="1"/>
  <c r="AI102" i="16" s="1"/>
  <c r="AI96" i="16" s="1"/>
  <c r="AI90" i="16" s="1"/>
  <c r="AI84" i="16" s="1"/>
  <c r="AI78" i="16" s="1"/>
  <c r="AI71" i="16" s="1"/>
  <c r="AI55" i="16" s="1"/>
  <c r="AI34" i="16" s="1"/>
  <c r="AI28" i="16" s="1"/>
  <c r="AI22" i="16" s="1"/>
  <c r="AH71" i="16"/>
  <c r="AH55" i="16" s="1"/>
  <c r="AH34" i="16" s="1"/>
  <c r="AH28" i="16" s="1"/>
  <c r="AH22" i="16" s="1"/>
  <c r="AG132" i="16"/>
  <c r="AG126" i="16" s="1"/>
  <c r="AF138" i="16"/>
  <c r="AF132" i="16" s="1"/>
  <c r="AF126" i="16" s="1"/>
  <c r="AF120" i="16" s="1"/>
  <c r="AF85" i="16" s="1"/>
  <c r="AF84" i="16" s="1"/>
  <c r="AF23" i="16" s="1"/>
  <c r="AF21" i="16" s="1"/>
  <c r="AE138" i="16"/>
  <c r="AE132" i="16" s="1"/>
  <c r="AD138" i="16"/>
  <c r="AD132" i="16" s="1"/>
  <c r="AD126" i="16" s="1"/>
  <c r="AD120" i="16" s="1"/>
  <c r="AD85" i="16" s="1"/>
  <c r="AC138" i="16"/>
  <c r="AB138" i="16"/>
  <c r="AB132" i="16" s="1"/>
  <c r="AB126" i="16" s="1"/>
  <c r="AB120" i="16" s="1"/>
  <c r="AB114" i="16" s="1"/>
  <c r="AB108" i="16" s="1"/>
  <c r="AB102" i="16" s="1"/>
  <c r="AB96" i="16" s="1"/>
  <c r="AB90" i="16" s="1"/>
  <c r="AA126" i="16"/>
  <c r="AA120" i="16" s="1"/>
  <c r="Z138" i="16"/>
  <c r="Y138" i="16"/>
  <c r="Y132" i="16" s="1"/>
  <c r="Y126" i="16" s="1"/>
  <c r="X138" i="16"/>
  <c r="X132" i="16" s="1"/>
  <c r="X126" i="16" s="1"/>
  <c r="X120" i="16" s="1"/>
  <c r="X114" i="16" s="1"/>
  <c r="X108" i="16" s="1"/>
  <c r="W138" i="16"/>
  <c r="W132" i="16" s="1"/>
  <c r="W126" i="16" s="1"/>
  <c r="W120" i="16" s="1"/>
  <c r="W114" i="16" s="1"/>
  <c r="W108" i="16" s="1"/>
  <c r="AM137" i="16"/>
  <c r="AL137" i="16"/>
  <c r="AL131" i="16" s="1"/>
  <c r="AL125" i="16" s="1"/>
  <c r="AL119" i="16" s="1"/>
  <c r="AL113" i="16" s="1"/>
  <c r="AL107" i="16" s="1"/>
  <c r="AL101" i="16" s="1"/>
  <c r="AL95" i="16" s="1"/>
  <c r="AK137" i="16"/>
  <c r="AJ137" i="16"/>
  <c r="AI137" i="16"/>
  <c r="AI131" i="16" s="1"/>
  <c r="AI125" i="16" s="1"/>
  <c r="AI119" i="16" s="1"/>
  <c r="AI113" i="16" s="1"/>
  <c r="AI107" i="16" s="1"/>
  <c r="AI101" i="16" s="1"/>
  <c r="AI95" i="16" s="1"/>
  <c r="AH83" i="16"/>
  <c r="AH77" i="16" s="1"/>
  <c r="AH70" i="16" s="1"/>
  <c r="AH54" i="16" s="1"/>
  <c r="AH33" i="16" s="1"/>
  <c r="AH27" i="16" s="1"/>
  <c r="AG137" i="16"/>
  <c r="AG131" i="16" s="1"/>
  <c r="AG125" i="16" s="1"/>
  <c r="AG83" i="16" s="1"/>
  <c r="AG77" i="16" s="1"/>
  <c r="AG70" i="16" s="1"/>
  <c r="AG54" i="16" s="1"/>
  <c r="AG33" i="16" s="1"/>
  <c r="AG27" i="16" s="1"/>
  <c r="AG21" i="16" s="1"/>
  <c r="AF137" i="16"/>
  <c r="AF131" i="16" s="1"/>
  <c r="AF125" i="16" s="1"/>
  <c r="AE137" i="16"/>
  <c r="AC137" i="16"/>
  <c r="AB137" i="16"/>
  <c r="AB131" i="16" s="1"/>
  <c r="AB125" i="16" s="1"/>
  <c r="AB119" i="16" s="1"/>
  <c r="AB113" i="16" s="1"/>
  <c r="AB107" i="16" s="1"/>
  <c r="AB101" i="16" s="1"/>
  <c r="AB95" i="16" s="1"/>
  <c r="AA125" i="16"/>
  <c r="Z137" i="16"/>
  <c r="Z131" i="16" s="1"/>
  <c r="Y137" i="16"/>
  <c r="Y131" i="16" s="1"/>
  <c r="Y125" i="16" s="1"/>
  <c r="X137" i="16"/>
  <c r="X131" i="16" s="1"/>
  <c r="X125" i="16" s="1"/>
  <c r="X119" i="16" s="1"/>
  <c r="X113" i="16" s="1"/>
  <c r="W137" i="16"/>
  <c r="W131" i="16" s="1"/>
  <c r="W125" i="16" s="1"/>
  <c r="W119" i="16" s="1"/>
  <c r="W113" i="16" s="1"/>
  <c r="W107" i="16" s="1"/>
  <c r="AM130" i="16"/>
  <c r="AM124" i="16" s="1"/>
  <c r="AM118" i="16" s="1"/>
  <c r="AM112" i="16" s="1"/>
  <c r="AM75" i="16" s="1"/>
  <c r="AM69" i="16" s="1"/>
  <c r="AM38" i="16" s="1"/>
  <c r="AM32" i="16" s="1"/>
  <c r="AL136" i="16"/>
  <c r="AK130" i="16"/>
  <c r="AK124" i="16" s="1"/>
  <c r="AK118" i="16" s="1"/>
  <c r="AK112" i="16" s="1"/>
  <c r="AK82" i="16" s="1"/>
  <c r="AK75" i="16" s="1"/>
  <c r="AK69" i="16" s="1"/>
  <c r="AK38" i="16" s="1"/>
  <c r="AK32" i="16" s="1"/>
  <c r="AJ136" i="16"/>
  <c r="AJ130" i="16" s="1"/>
  <c r="AJ124" i="16" s="1"/>
  <c r="AJ118" i="16" s="1"/>
  <c r="AJ112" i="16" s="1"/>
  <c r="AJ106" i="16" s="1"/>
  <c r="AJ100" i="16" s="1"/>
  <c r="AJ94" i="16" s="1"/>
  <c r="AI136" i="16"/>
  <c r="AI130" i="16" s="1"/>
  <c r="AG136" i="16"/>
  <c r="AG130" i="16" s="1"/>
  <c r="AG82" i="16" s="1"/>
  <c r="AG75" i="16" s="1"/>
  <c r="AG69" i="16" s="1"/>
  <c r="AG38" i="16" s="1"/>
  <c r="AG32" i="16" s="1"/>
  <c r="AG26" i="16" s="1"/>
  <c r="AF130" i="16"/>
  <c r="AF124" i="16" s="1"/>
  <c r="AE136" i="16"/>
  <c r="AE130" i="16" s="1"/>
  <c r="AD130" i="16"/>
  <c r="AD124" i="16" s="1"/>
  <c r="AC136" i="16"/>
  <c r="AB136" i="16"/>
  <c r="AA124" i="16"/>
  <c r="Z136" i="16"/>
  <c r="Z130" i="16" s="1"/>
  <c r="Z124" i="16" s="1"/>
  <c r="Z82" i="16" s="1"/>
  <c r="Z75" i="16" s="1"/>
  <c r="Z69" i="16" s="1"/>
  <c r="Z38" i="16" s="1"/>
  <c r="Z32" i="16" s="1"/>
  <c r="Z26" i="16" s="1"/>
  <c r="Y136" i="16"/>
  <c r="Y130" i="16" s="1"/>
  <c r="Y124" i="16" s="1"/>
  <c r="Y118" i="16" s="1"/>
  <c r="Y112" i="16" s="1"/>
  <c r="Y106" i="16" s="1"/>
  <c r="X136" i="16"/>
  <c r="X130" i="16" s="1"/>
  <c r="X124" i="16" s="1"/>
  <c r="W136" i="16"/>
  <c r="W130" i="16" s="1"/>
  <c r="W124" i="16" s="1"/>
  <c r="W118" i="16" s="1"/>
  <c r="W112" i="16" s="1"/>
  <c r="W106" i="16" s="1"/>
  <c r="AL135" i="16"/>
  <c r="AL129" i="16" s="1"/>
  <c r="AL123" i="16" s="1"/>
  <c r="AL117" i="16" s="1"/>
  <c r="AL111" i="16" s="1"/>
  <c r="AL105" i="16" s="1"/>
  <c r="AL99" i="16" s="1"/>
  <c r="AL93" i="16" s="1"/>
  <c r="AJ135" i="16"/>
  <c r="AJ129" i="16" s="1"/>
  <c r="AJ123" i="16" s="1"/>
  <c r="AJ117" i="16" s="1"/>
  <c r="AJ111" i="16" s="1"/>
  <c r="AJ105" i="16" s="1"/>
  <c r="AJ99" i="16" s="1"/>
  <c r="AJ93" i="16" s="1"/>
  <c r="AJ87" i="16" s="1"/>
  <c r="AJ81" i="16" s="1"/>
  <c r="AJ74" i="16" s="1"/>
  <c r="AJ68" i="16" s="1"/>
  <c r="AJ37" i="16" s="1"/>
  <c r="AJ31" i="16" s="1"/>
  <c r="AJ25" i="16" s="1"/>
  <c r="AI135" i="16"/>
  <c r="AI129" i="16" s="1"/>
  <c r="AI123" i="16" s="1"/>
  <c r="AI117" i="16" s="1"/>
  <c r="AI111" i="16" s="1"/>
  <c r="AI105" i="16" s="1"/>
  <c r="AI99" i="16" s="1"/>
  <c r="AI93" i="16" s="1"/>
  <c r="AH81" i="16"/>
  <c r="AH74" i="16" s="1"/>
  <c r="AH68" i="16" s="1"/>
  <c r="AH37" i="16" s="1"/>
  <c r="AH31" i="16" s="1"/>
  <c r="AH25" i="16" s="1"/>
  <c r="AG135" i="16"/>
  <c r="AG129" i="16" s="1"/>
  <c r="AG123" i="16" s="1"/>
  <c r="AG81" i="16" s="1"/>
  <c r="AG74" i="16" s="1"/>
  <c r="AG68" i="16" s="1"/>
  <c r="AG37" i="16" s="1"/>
  <c r="AG31" i="16" s="1"/>
  <c r="AG25" i="16" s="1"/>
  <c r="AF129" i="16"/>
  <c r="AF123" i="16" s="1"/>
  <c r="AE135" i="16"/>
  <c r="AC135" i="16"/>
  <c r="AC129" i="16" s="1"/>
  <c r="AC123" i="16" s="1"/>
  <c r="AB135" i="16"/>
  <c r="Z135" i="16"/>
  <c r="Z129" i="16" s="1"/>
  <c r="Z123" i="16" s="1"/>
  <c r="Z81" i="16" s="1"/>
  <c r="Z74" i="16" s="1"/>
  <c r="Z68" i="16" s="1"/>
  <c r="Z37" i="16" s="1"/>
  <c r="Z31" i="16" s="1"/>
  <c r="Z25" i="16" s="1"/>
  <c r="Y135" i="16"/>
  <c r="Y129" i="16" s="1"/>
  <c r="Y123" i="16" s="1"/>
  <c r="Y117" i="16" s="1"/>
  <c r="Y111" i="16" s="1"/>
  <c r="X135" i="16"/>
  <c r="W135" i="16"/>
  <c r="W129" i="16" s="1"/>
  <c r="W123" i="16" s="1"/>
  <c r="W117" i="16" s="1"/>
  <c r="W111" i="16" s="1"/>
  <c r="AH128" i="16"/>
  <c r="AH57" i="16" s="1"/>
  <c r="AH36" i="16" s="1"/>
  <c r="AH30" i="16" s="1"/>
  <c r="AH24" i="16" s="1"/>
  <c r="AF128" i="16"/>
  <c r="AF122" i="16" s="1"/>
  <c r="AM115" i="16"/>
  <c r="AK127" i="16"/>
  <c r="AK121" i="16" s="1"/>
  <c r="AK115" i="16" s="1"/>
  <c r="AK56" i="16" s="1"/>
  <c r="AK35" i="16" s="1"/>
  <c r="AK29" i="16" s="1"/>
  <c r="AG133" i="16"/>
  <c r="AG127" i="16" s="1"/>
  <c r="AG121" i="16" s="1"/>
  <c r="AG85" i="16" s="1"/>
  <c r="AG79" i="16" s="1"/>
  <c r="AG72" i="16" s="1"/>
  <c r="AG56" i="16" s="1"/>
  <c r="AG35" i="16" s="1"/>
  <c r="AG29" i="16" s="1"/>
  <c r="AG23" i="16" s="1"/>
  <c r="AE133" i="16"/>
  <c r="AE127" i="16" s="1"/>
  <c r="AE121" i="16" s="1"/>
  <c r="AE115" i="16" s="1"/>
  <c r="AE109" i="16" s="1"/>
  <c r="AE103" i="16" s="1"/>
  <c r="AE97" i="16" s="1"/>
  <c r="AE91" i="16" s="1"/>
  <c r="AE72" i="16" s="1"/>
  <c r="AE56" i="16" s="1"/>
  <c r="AE35" i="16" s="1"/>
  <c r="AE29" i="16" s="1"/>
  <c r="X133" i="16"/>
  <c r="W133" i="16"/>
  <c r="W127" i="16" s="1"/>
  <c r="W121" i="16" s="1"/>
  <c r="W115" i="16" s="1"/>
  <c r="W109" i="16" s="1"/>
  <c r="AC132" i="16"/>
  <c r="AC126" i="16" s="1"/>
  <c r="AC120" i="16" s="1"/>
  <c r="AC114" i="16" s="1"/>
  <c r="AC108" i="16" s="1"/>
  <c r="AC102" i="16" s="1"/>
  <c r="AC96" i="16" s="1"/>
  <c r="AC90" i="16" s="1"/>
  <c r="Z132" i="16"/>
  <c r="Z126" i="16" s="1"/>
  <c r="Z84" i="16" s="1"/>
  <c r="Z78" i="16" s="1"/>
  <c r="Z71" i="16" s="1"/>
  <c r="Z55" i="16" s="1"/>
  <c r="Z34" i="16" s="1"/>
  <c r="Z28" i="16" s="1"/>
  <c r="Z22" i="16" s="1"/>
  <c r="AM131" i="16"/>
  <c r="AM125" i="16" s="1"/>
  <c r="AM119" i="16" s="1"/>
  <c r="AM113" i="16" s="1"/>
  <c r="AM77" i="16" s="1"/>
  <c r="AM70" i="16" s="1"/>
  <c r="AM54" i="16" s="1"/>
  <c r="AM33" i="16" s="1"/>
  <c r="AM27" i="16" s="1"/>
  <c r="AJ131" i="16"/>
  <c r="AJ125" i="16" s="1"/>
  <c r="AJ119" i="16" s="1"/>
  <c r="AJ113" i="16" s="1"/>
  <c r="AJ107" i="16" s="1"/>
  <c r="AJ101" i="16" s="1"/>
  <c r="AJ95" i="16" s="1"/>
  <c r="AJ89" i="16" s="1"/>
  <c r="AJ83" i="16" s="1"/>
  <c r="AJ77" i="16" s="1"/>
  <c r="AJ70" i="16" s="1"/>
  <c r="AJ54" i="16" s="1"/>
  <c r="AJ33" i="16" s="1"/>
  <c r="AJ27" i="16" s="1"/>
  <c r="AJ21" i="16" s="1"/>
  <c r="AE131" i="16"/>
  <c r="AE125" i="16" s="1"/>
  <c r="AE119" i="16" s="1"/>
  <c r="AE113" i="16" s="1"/>
  <c r="AE107" i="16" s="1"/>
  <c r="AE101" i="16" s="1"/>
  <c r="AE95" i="16" s="1"/>
  <c r="AE89" i="16" s="1"/>
  <c r="AE70" i="16" s="1"/>
  <c r="AE54" i="16" s="1"/>
  <c r="AE33" i="16" s="1"/>
  <c r="AE27" i="16" s="1"/>
  <c r="AC131" i="16"/>
  <c r="AC125" i="16" s="1"/>
  <c r="AC119" i="16" s="1"/>
  <c r="AC113" i="16" s="1"/>
  <c r="AC107" i="16" s="1"/>
  <c r="AC101" i="16" s="1"/>
  <c r="AC95" i="16" s="1"/>
  <c r="AC89" i="16" s="1"/>
  <c r="AC70" i="16" s="1"/>
  <c r="AC54" i="16" s="1"/>
  <c r="AC33" i="16" s="1"/>
  <c r="AC27" i="16" s="1"/>
  <c r="AL130" i="16"/>
  <c r="AL124" i="16" s="1"/>
  <c r="AL118" i="16" s="1"/>
  <c r="AL112" i="16" s="1"/>
  <c r="AL106" i="16" s="1"/>
  <c r="AL100" i="16" s="1"/>
  <c r="AL94" i="16" s="1"/>
  <c r="AL88" i="16" s="1"/>
  <c r="AL82" i="16" s="1"/>
  <c r="AL75" i="16" s="1"/>
  <c r="AL69" i="16" s="1"/>
  <c r="AL38" i="16" s="1"/>
  <c r="AL32" i="16" s="1"/>
  <c r="AL26" i="16" s="1"/>
  <c r="AH82" i="16"/>
  <c r="AH75" i="16" s="1"/>
  <c r="AH69" i="16" s="1"/>
  <c r="AH38" i="16" s="1"/>
  <c r="AH32" i="16" s="1"/>
  <c r="AC130" i="16"/>
  <c r="AC124" i="16" s="1"/>
  <c r="AC118" i="16" s="1"/>
  <c r="AC112" i="16" s="1"/>
  <c r="AC106" i="16" s="1"/>
  <c r="AC100" i="16" s="1"/>
  <c r="AC94" i="16" s="1"/>
  <c r="AC88" i="16" s="1"/>
  <c r="AC75" i="16" s="1"/>
  <c r="AC69" i="16" s="1"/>
  <c r="AC38" i="16" s="1"/>
  <c r="AB130" i="16"/>
  <c r="AB124" i="16" s="1"/>
  <c r="AB118" i="16" s="1"/>
  <c r="AB112" i="16" s="1"/>
  <c r="AB106" i="16" s="1"/>
  <c r="AB100" i="16" s="1"/>
  <c r="AB94" i="16" s="1"/>
  <c r="AB88" i="16" s="1"/>
  <c r="AB75" i="16" s="1"/>
  <c r="AB69" i="16" s="1"/>
  <c r="AB38" i="16" s="1"/>
  <c r="AB32" i="16" s="1"/>
  <c r="AK117" i="16"/>
  <c r="AK111" i="16" s="1"/>
  <c r="AK105" i="16" s="1"/>
  <c r="AK99" i="16" s="1"/>
  <c r="AK81" i="16" s="1"/>
  <c r="AK74" i="16" s="1"/>
  <c r="AK68" i="16" s="1"/>
  <c r="AK37" i="16" s="1"/>
  <c r="AK31" i="16" s="1"/>
  <c r="AK25" i="16" s="1"/>
  <c r="AE129" i="16"/>
  <c r="AE123" i="16" s="1"/>
  <c r="AE117" i="16" s="1"/>
  <c r="AE111" i="16" s="1"/>
  <c r="AE105" i="16" s="1"/>
  <c r="AE99" i="16" s="1"/>
  <c r="AE93" i="16" s="1"/>
  <c r="AE87" i="16" s="1"/>
  <c r="AE74" i="16" s="1"/>
  <c r="AE68" i="16" s="1"/>
  <c r="AE37" i="16" s="1"/>
  <c r="AE31" i="16" s="1"/>
  <c r="AE25" i="16" s="1"/>
  <c r="AD129" i="16"/>
  <c r="AD26" i="16" s="1"/>
  <c r="AB129" i="16"/>
  <c r="AB123" i="16" s="1"/>
  <c r="AB117" i="16" s="1"/>
  <c r="AB111" i="16" s="1"/>
  <c r="AB105" i="16" s="1"/>
  <c r="AB99" i="16" s="1"/>
  <c r="AB93" i="16" s="1"/>
  <c r="AB87" i="16" s="1"/>
  <c r="AB74" i="16" s="1"/>
  <c r="AB68" i="16" s="1"/>
  <c r="X129" i="16"/>
  <c r="AM128" i="16"/>
  <c r="AM110" i="16" s="1"/>
  <c r="AM104" i="16" s="1"/>
  <c r="AM98" i="16" s="1"/>
  <c r="AB128" i="16"/>
  <c r="AB122" i="16" s="1"/>
  <c r="AB116" i="16" s="1"/>
  <c r="AB110" i="16" s="1"/>
  <c r="AB104" i="16" s="1"/>
  <c r="AB98" i="16" s="1"/>
  <c r="AB92" i="16" s="1"/>
  <c r="AB86" i="16" s="1"/>
  <c r="AB73" i="16" s="1"/>
  <c r="AB57" i="16" s="1"/>
  <c r="AB24" i="16" s="1"/>
  <c r="X127" i="16"/>
  <c r="X121" i="16" s="1"/>
  <c r="X115" i="16" s="1"/>
  <c r="X109" i="16" s="1"/>
  <c r="AE126" i="16"/>
  <c r="AE120" i="16" s="1"/>
  <c r="AE114" i="16" s="1"/>
  <c r="AE108" i="16" s="1"/>
  <c r="AE102" i="16" s="1"/>
  <c r="AE96" i="16" s="1"/>
  <c r="AE90" i="16" s="1"/>
  <c r="AK119" i="16"/>
  <c r="AK113" i="16" s="1"/>
  <c r="AK83" i="16" s="1"/>
  <c r="AK77" i="16" s="1"/>
  <c r="AK70" i="16" s="1"/>
  <c r="AK54" i="16" s="1"/>
  <c r="AK33" i="16" s="1"/>
  <c r="AK27" i="16" s="1"/>
  <c r="Z125" i="16"/>
  <c r="AI124" i="16"/>
  <c r="AI118" i="16" s="1"/>
  <c r="AI112" i="16" s="1"/>
  <c r="AI106" i="16" s="1"/>
  <c r="AI100" i="16" s="1"/>
  <c r="AI94" i="16" s="1"/>
  <c r="AI88" i="16" s="1"/>
  <c r="AI82" i="16" s="1"/>
  <c r="AI75" i="16" s="1"/>
  <c r="AI69" i="16" s="1"/>
  <c r="AI38" i="16" s="1"/>
  <c r="AI32" i="16" s="1"/>
  <c r="AI26" i="16" s="1"/>
  <c r="AE124" i="16"/>
  <c r="AE118" i="16" s="1"/>
  <c r="AE112" i="16" s="1"/>
  <c r="AE106" i="16" s="1"/>
  <c r="AE100" i="16" s="1"/>
  <c r="AE94" i="16" s="1"/>
  <c r="AE88" i="16" s="1"/>
  <c r="AE75" i="16" s="1"/>
  <c r="AE69" i="16" s="1"/>
  <c r="AE38" i="16" s="1"/>
  <c r="AE32" i="16" s="1"/>
  <c r="AM117" i="16"/>
  <c r="AM81" i="16" s="1"/>
  <c r="AM74" i="16" s="1"/>
  <c r="AM68" i="16" s="1"/>
  <c r="AM37" i="16" s="1"/>
  <c r="AM31" i="16" s="1"/>
  <c r="AM25" i="16" s="1"/>
  <c r="AA123" i="16"/>
  <c r="X123" i="16"/>
  <c r="X117" i="16" s="1"/>
  <c r="X111" i="16" s="1"/>
  <c r="AK122" i="16"/>
  <c r="AK116" i="16" s="1"/>
  <c r="AK110" i="16" s="1"/>
  <c r="AK104" i="16" s="1"/>
  <c r="AK98" i="16" s="1"/>
  <c r="AK80" i="16" s="1"/>
  <c r="AK73" i="16" s="1"/>
  <c r="AK57" i="16" s="1"/>
  <c r="AK36" i="16" s="1"/>
  <c r="AK30" i="16" s="1"/>
  <c r="AK24" i="16" s="1"/>
  <c r="AD121" i="16"/>
  <c r="Y120" i="16"/>
  <c r="Y114" i="16" s="1"/>
  <c r="Y108" i="16" s="1"/>
  <c r="Y119" i="16"/>
  <c r="Y113" i="16" s="1"/>
  <c r="Y107" i="16" s="1"/>
  <c r="X118" i="16"/>
  <c r="X112" i="16" s="1"/>
  <c r="X106" i="16" s="1"/>
  <c r="AC117" i="16"/>
  <c r="AC111" i="16" s="1"/>
  <c r="AC105" i="16" s="1"/>
  <c r="AC99" i="16" s="1"/>
  <c r="AC93" i="16" s="1"/>
  <c r="AC87" i="16" s="1"/>
  <c r="AC74" i="16" s="1"/>
  <c r="AC68" i="16" s="1"/>
  <c r="AC37" i="16" s="1"/>
  <c r="AC31" i="16" s="1"/>
  <c r="AC25" i="16" s="1"/>
  <c r="AJ116" i="16"/>
  <c r="AJ110" i="16" s="1"/>
  <c r="AJ104" i="16" s="1"/>
  <c r="AJ98" i="16" s="1"/>
  <c r="AJ92" i="16" s="1"/>
  <c r="AJ86" i="16" s="1"/>
  <c r="AJ80" i="16" s="1"/>
  <c r="AJ73" i="16" s="1"/>
  <c r="AJ57" i="16" s="1"/>
  <c r="AJ36" i="16" s="1"/>
  <c r="AJ30" i="16" s="1"/>
  <c r="AJ24" i="16" s="1"/>
  <c r="X116" i="16"/>
  <c r="X110" i="16" s="1"/>
  <c r="AL115" i="16"/>
  <c r="AL109" i="16" s="1"/>
  <c r="AL103" i="16" s="1"/>
  <c r="AL97" i="16" s="1"/>
  <c r="AL91" i="16" s="1"/>
  <c r="AL85" i="16" s="1"/>
  <c r="AL79" i="16" s="1"/>
  <c r="AL72" i="16" s="1"/>
  <c r="AL56" i="16" s="1"/>
  <c r="AL35" i="16" s="1"/>
  <c r="AL29" i="16" s="1"/>
  <c r="AL23" i="16" s="1"/>
  <c r="AI115" i="16"/>
  <c r="AI109" i="16" s="1"/>
  <c r="AI103" i="16" s="1"/>
  <c r="AI97" i="16" s="1"/>
  <c r="AI91" i="16" s="1"/>
  <c r="AI85" i="16" s="1"/>
  <c r="AI79" i="16" s="1"/>
  <c r="AI72" i="16" s="1"/>
  <c r="AI56" i="16" s="1"/>
  <c r="AI35" i="16" s="1"/>
  <c r="AI29" i="16" s="1"/>
  <c r="AI23" i="16" s="1"/>
  <c r="AL114" i="16"/>
  <c r="AL108" i="16" s="1"/>
  <c r="AL102" i="16" s="1"/>
  <c r="AL96" i="16" s="1"/>
  <c r="AL90" i="16" s="1"/>
  <c r="AL84" i="16" s="1"/>
  <c r="AL78" i="16" s="1"/>
  <c r="AL71" i="16" s="1"/>
  <c r="AL55" i="16" s="1"/>
  <c r="AL34" i="16" s="1"/>
  <c r="AL28" i="16" s="1"/>
  <c r="AL22" i="16" s="1"/>
  <c r="Z83" i="16"/>
  <c r="Z77" i="16" s="1"/>
  <c r="Z70" i="16" s="1"/>
  <c r="Z54" i="16" s="1"/>
  <c r="Z33" i="16" s="1"/>
  <c r="Z27" i="16" s="1"/>
  <c r="Z21" i="16" s="1"/>
  <c r="AJ109" i="16"/>
  <c r="AJ103" i="16" s="1"/>
  <c r="AJ97" i="16" s="1"/>
  <c r="AJ91" i="16" s="1"/>
  <c r="AJ85" i="16" s="1"/>
  <c r="AJ79" i="16" s="1"/>
  <c r="AJ72" i="16" s="1"/>
  <c r="AJ56" i="16" s="1"/>
  <c r="AJ35" i="16" s="1"/>
  <c r="AJ29" i="16" s="1"/>
  <c r="AJ23" i="16" s="1"/>
  <c r="X107" i="16"/>
  <c r="AB91" i="16"/>
  <c r="AB72" i="16" s="1"/>
  <c r="AB56" i="16" s="1"/>
  <c r="AB35" i="16" s="1"/>
  <c r="AB29" i="16" s="1"/>
  <c r="AM78" i="16"/>
  <c r="AM71" i="16" s="1"/>
  <c r="AM55" i="16" s="1"/>
  <c r="AM34" i="16" s="1"/>
  <c r="AM28" i="16" s="1"/>
  <c r="AM22" i="16" s="1"/>
  <c r="AG84" i="16"/>
  <c r="AG78" i="16" s="1"/>
  <c r="AG71" i="16" s="1"/>
  <c r="AG55" i="16" s="1"/>
  <c r="AG34" i="16" s="1"/>
  <c r="AG28" i="16" s="1"/>
  <c r="AG22" i="16" s="1"/>
  <c r="AL89" i="16"/>
  <c r="AL83" i="16" s="1"/>
  <c r="AL77" i="16" s="1"/>
  <c r="AL70" i="16" s="1"/>
  <c r="AL54" i="16" s="1"/>
  <c r="AL33" i="16" s="1"/>
  <c r="AL27" i="16" s="1"/>
  <c r="AL21" i="16" s="1"/>
  <c r="AI89" i="16"/>
  <c r="AI83" i="16" s="1"/>
  <c r="AI77" i="16" s="1"/>
  <c r="AI70" i="16" s="1"/>
  <c r="AI54" i="16" s="1"/>
  <c r="AI33" i="16" s="1"/>
  <c r="AI27" i="16" s="1"/>
  <c r="AI21" i="16" s="1"/>
  <c r="AB89" i="16"/>
  <c r="AB70" i="16" s="1"/>
  <c r="AB54" i="16" s="1"/>
  <c r="AB33" i="16" s="1"/>
  <c r="AB27" i="16" s="1"/>
  <c r="AJ88" i="16"/>
  <c r="AJ82" i="16" s="1"/>
  <c r="AJ75" i="16" s="1"/>
  <c r="AJ69" i="16" s="1"/>
  <c r="AJ38" i="16" s="1"/>
  <c r="AJ32" i="16" s="1"/>
  <c r="AJ26" i="16" s="1"/>
  <c r="AL87" i="16"/>
  <c r="AL81" i="16" s="1"/>
  <c r="AL74" i="16" s="1"/>
  <c r="AL68" i="16" s="1"/>
  <c r="AL37" i="16" s="1"/>
  <c r="AL31" i="16" s="1"/>
  <c r="AL25" i="16" s="1"/>
  <c r="AI87" i="16"/>
  <c r="AI81" i="16" s="1"/>
  <c r="AI74" i="16" s="1"/>
  <c r="AI68" i="16" s="1"/>
  <c r="AI37" i="16" s="1"/>
  <c r="AI31" i="16" s="1"/>
  <c r="AI25" i="16" s="1"/>
  <c r="X85" i="16"/>
  <c r="X79" i="16" s="1"/>
  <c r="X72" i="16" s="1"/>
  <c r="X56" i="16" s="1"/>
  <c r="X35" i="16" s="1"/>
  <c r="X29" i="16" s="1"/>
  <c r="X23" i="16" s="1"/>
  <c r="X84" i="16"/>
  <c r="X78" i="16" s="1"/>
  <c r="X71" i="16" s="1"/>
  <c r="X55" i="16" s="1"/>
  <c r="X34" i="16" s="1"/>
  <c r="X28" i="16" s="1"/>
  <c r="X22" i="16" s="1"/>
  <c r="X83" i="16"/>
  <c r="X82" i="16"/>
  <c r="X75" i="16" s="1"/>
  <c r="X69" i="16" s="1"/>
  <c r="X38" i="16" s="1"/>
  <c r="X32" i="16" s="1"/>
  <c r="X26" i="16" s="1"/>
  <c r="X81" i="16"/>
  <c r="X74" i="16" s="1"/>
  <c r="X68" i="16" s="1"/>
  <c r="X37" i="16" s="1"/>
  <c r="X31" i="16" s="1"/>
  <c r="X25" i="16" s="1"/>
  <c r="X80" i="16"/>
  <c r="X73" i="16" s="1"/>
  <c r="X57" i="16" s="1"/>
  <c r="X36" i="16" s="1"/>
  <c r="X30" i="16" s="1"/>
  <c r="X24" i="16" s="1"/>
  <c r="AK78" i="16"/>
  <c r="AK71" i="16" s="1"/>
  <c r="AK55" i="16" s="1"/>
  <c r="AK34" i="16" s="1"/>
  <c r="AK28" i="16" s="1"/>
  <c r="AK22" i="16" s="1"/>
  <c r="X77" i="16"/>
  <c r="X70" i="16" s="1"/>
  <c r="X54" i="16" s="1"/>
  <c r="X33" i="16" s="1"/>
  <c r="X27" i="16" s="1"/>
  <c r="X21" i="16" s="1"/>
  <c r="AE73" i="16"/>
  <c r="AE57" i="16" s="1"/>
  <c r="AE24" i="16" s="1"/>
  <c r="AB37" i="16"/>
  <c r="AB31" i="16" s="1"/>
  <c r="AB25" i="16" s="1"/>
  <c r="AC32" i="16"/>
  <c r="AB71" i="16" l="1"/>
  <c r="AB55" i="16" s="1"/>
  <c r="AB34" i="16" s="1"/>
  <c r="AB28" i="16" s="1"/>
  <c r="AB23" i="16"/>
  <c r="AB21" i="16" s="1"/>
  <c r="AD23" i="16"/>
  <c r="AD84" i="16"/>
  <c r="AE71" i="16"/>
  <c r="AE55" i="16" s="1"/>
  <c r="AE34" i="16" s="1"/>
  <c r="AE28" i="16" s="1"/>
  <c r="AE23" i="16"/>
  <c r="AE21" i="16" s="1"/>
  <c r="AD21" i="16"/>
  <c r="AC71" i="16"/>
  <c r="AC55" i="16" s="1"/>
  <c r="AC34" i="16" s="1"/>
  <c r="AC28" i="16" s="1"/>
  <c r="AC23" i="16"/>
  <c r="AC21" i="16" s="1"/>
  <c r="BQ34" i="16"/>
  <c r="BQ28" i="16" s="1"/>
  <c r="BQ54" i="16"/>
  <c r="BQ35" i="16" s="1"/>
  <c r="BQ22" i="16" s="1"/>
  <c r="BQ21" i="16" s="1"/>
  <c r="AM80" i="16"/>
  <c r="AM73" i="16" s="1"/>
  <c r="AM57" i="16" s="1"/>
  <c r="AM36" i="16" s="1"/>
  <c r="AM30" i="16" s="1"/>
  <c r="AM24" i="16" s="1"/>
  <c r="AM85" i="16"/>
  <c r="AM56" i="16" s="1"/>
  <c r="AM35" i="16" s="1"/>
  <c r="AM29" i="16" s="1"/>
  <c r="BV31" i="16"/>
  <c r="BV25" i="16" s="1"/>
  <c r="BV36" i="16"/>
  <c r="BV30" i="16" s="1"/>
  <c r="BV24" i="16" s="1"/>
  <c r="BT31" i="16"/>
  <c r="BT25" i="16" s="1"/>
  <c r="BT24" i="16"/>
  <c r="BQ31" i="16"/>
  <c r="BQ25" i="16" s="1"/>
  <c r="BQ24" i="16"/>
  <c r="BM68" i="16"/>
  <c r="BM37" i="16" s="1"/>
  <c r="BM36" i="16" s="1"/>
  <c r="BM29" i="16" s="1"/>
  <c r="BM28" i="16" s="1"/>
  <c r="BM22" i="16" s="1"/>
  <c r="BM71" i="16"/>
  <c r="BM23" i="16" s="1"/>
  <c r="BJ68" i="16"/>
  <c r="BJ37" i="16" s="1"/>
  <c r="BJ36" i="16" s="1"/>
  <c r="BJ30" i="16" s="1"/>
  <c r="BJ29" i="16" s="1"/>
  <c r="BJ28" i="16" s="1"/>
  <c r="BJ22" i="16" s="1"/>
  <c r="BJ71" i="16"/>
  <c r="BJ23" i="16" s="1"/>
  <c r="BT114" i="16" l="1"/>
  <c r="BM21" i="16"/>
  <c r="BJ21" i="16"/>
  <c r="BJ78" i="16"/>
  <c r="AR114" i="16" l="1"/>
  <c r="BT85" i="16"/>
  <c r="AR85" i="16" l="1"/>
  <c r="BT84" i="16"/>
  <c r="BA85" i="16"/>
  <c r="BA84" i="16" s="1"/>
  <c r="AO133" i="16"/>
  <c r="AO121" i="16"/>
  <c r="AO23" i="16" s="1"/>
  <c r="AO31" i="16"/>
  <c r="AT78" i="16"/>
  <c r="AV133" i="16"/>
  <c r="AV129" i="16" s="1"/>
  <c r="AV121" i="16"/>
  <c r="AV71" i="16"/>
  <c r="AV54" i="16"/>
  <c r="R85" i="16"/>
  <c r="R84" i="16" s="1"/>
  <c r="R23" i="16" s="1"/>
  <c r="R21" i="16" s="1"/>
  <c r="P85" i="16"/>
  <c r="P84" i="16" s="1"/>
  <c r="P23" i="16" s="1"/>
  <c r="P21" i="16" s="1"/>
  <c r="M133" i="16"/>
  <c r="M129" i="16" s="1"/>
  <c r="M26" i="16" s="1"/>
  <c r="M121" i="16"/>
  <c r="M85" i="16"/>
  <c r="M84" i="16" s="1"/>
  <c r="M71" i="16"/>
  <c r="M54" i="16"/>
  <c r="M31" i="16" s="1"/>
  <c r="M36" i="16"/>
  <c r="M30" i="16" s="1"/>
  <c r="BT23" i="16" l="1"/>
  <c r="AR84" i="16"/>
  <c r="AO129" i="16"/>
  <c r="AO26" i="16" s="1"/>
  <c r="M29" i="16"/>
  <c r="M28" i="16" s="1"/>
  <c r="M22" i="16" s="1"/>
  <c r="AV78" i="16"/>
  <c r="AO84" i="16"/>
  <c r="AO78" i="16" s="1"/>
  <c r="AO29" i="16"/>
  <c r="AO28" i="16" s="1"/>
  <c r="AO22" i="16" s="1"/>
  <c r="M23" i="16"/>
  <c r="M21" i="16" s="1"/>
  <c r="AR23" i="16" l="1"/>
  <c r="BT21" i="16"/>
  <c r="AR21" i="16" s="1"/>
  <c r="AN132" i="16" l="1"/>
  <c r="AN130" i="16" s="1"/>
  <c r="AN129" i="16" s="1"/>
  <c r="AN27" i="16" s="1"/>
  <c r="AN26" i="16" s="1"/>
  <c r="AN24" i="16" s="1"/>
  <c r="AN94" i="16"/>
  <c r="AN93" i="16" s="1"/>
  <c r="AN92" i="16" s="1"/>
  <c r="AN91" i="16" s="1"/>
  <c r="AN90" i="16" s="1"/>
  <c r="AN23" i="16" s="1"/>
  <c r="AN30" i="16"/>
  <c r="AN29" i="16" s="1"/>
  <c r="AN28" i="16" s="1"/>
  <c r="AN22" i="16" s="1"/>
  <c r="AN21" i="16" l="1"/>
  <c r="AX94" i="16" l="1"/>
  <c r="AW94" i="16"/>
  <c r="AU94" i="16"/>
  <c r="AQ94" i="16"/>
  <c r="AP94" i="16"/>
  <c r="BB130" i="16"/>
  <c r="BB129" i="16" s="1"/>
  <c r="AU130" i="16"/>
  <c r="AU129" i="16" s="1"/>
  <c r="BB126" i="16" l="1"/>
  <c r="BB94" i="16" s="1"/>
  <c r="AX132" i="16" l="1"/>
  <c r="AX130" i="16" s="1"/>
  <c r="AX129" i="16" s="1"/>
  <c r="AW132" i="16"/>
  <c r="AW130" i="16" s="1"/>
  <c r="AW129" i="16" s="1"/>
  <c r="AQ132" i="16"/>
  <c r="AQ130" i="16" s="1"/>
  <c r="AQ129" i="16" s="1"/>
  <c r="AP132" i="16"/>
  <c r="AP130" i="16" s="1"/>
  <c r="AP129" i="16" s="1"/>
  <c r="V94" i="16"/>
  <c r="U94" i="16"/>
  <c r="S94" i="16"/>
  <c r="Q94" i="16"/>
  <c r="Q93" i="16" s="1"/>
  <c r="Q92" i="16" s="1"/>
  <c r="Q91" i="16" s="1"/>
  <c r="Q90" i="16" s="1"/>
  <c r="Q23" i="16" s="1"/>
  <c r="O94" i="16"/>
  <c r="N94" i="16"/>
  <c r="L94" i="16"/>
  <c r="L93" i="16" s="1"/>
  <c r="L92" i="16" s="1"/>
  <c r="L91" i="16" s="1"/>
  <c r="L90" i="16" s="1"/>
  <c r="L23" i="16" s="1"/>
  <c r="BB93" i="16"/>
  <c r="AX93" i="16"/>
  <c r="AW93" i="16"/>
  <c r="AW92" i="16" s="1"/>
  <c r="AW91" i="16" s="1"/>
  <c r="AW90" i="16" s="1"/>
  <c r="AU93" i="16"/>
  <c r="AQ93" i="16"/>
  <c r="AP93" i="16"/>
  <c r="AP92" i="16" s="1"/>
  <c r="AP91" i="16" s="1"/>
  <c r="AP90" i="16" s="1"/>
  <c r="V93" i="16"/>
  <c r="U93" i="16"/>
  <c r="S93" i="16"/>
  <c r="S92" i="16" s="1"/>
  <c r="S91" i="16" s="1"/>
  <c r="S90" i="16" s="1"/>
  <c r="S23" i="16" s="1"/>
  <c r="O93" i="16"/>
  <c r="N93" i="16"/>
  <c r="N92" i="16" s="1"/>
  <c r="N91" i="16" s="1"/>
  <c r="N90" i="16" s="1"/>
  <c r="N23" i="16" s="1"/>
  <c r="BB92" i="16"/>
  <c r="BB91" i="16" s="1"/>
  <c r="BB90" i="16" s="1"/>
  <c r="AX92" i="16"/>
  <c r="AX91" i="16" s="1"/>
  <c r="AX90" i="16" s="1"/>
  <c r="AU92" i="16"/>
  <c r="AU91" i="16" s="1"/>
  <c r="AU90" i="16" s="1"/>
  <c r="AQ92" i="16"/>
  <c r="AQ91" i="16" s="1"/>
  <c r="AQ90" i="16" s="1"/>
  <c r="V92" i="16"/>
  <c r="V91" i="16" s="1"/>
  <c r="V90" i="16" s="1"/>
  <c r="V23" i="16" s="1"/>
  <c r="U92" i="16"/>
  <c r="U91" i="16" s="1"/>
  <c r="U90" i="16" s="1"/>
  <c r="O92" i="16"/>
  <c r="O91" i="16" s="1"/>
  <c r="O90" i="16" s="1"/>
  <c r="AZ73" i="16"/>
  <c r="AX73" i="16"/>
  <c r="AW73" i="16"/>
  <c r="V30" i="16"/>
  <c r="V29" i="16" s="1"/>
  <c r="V28" i="16" s="1"/>
  <c r="V22" i="16" s="1"/>
  <c r="U30" i="16"/>
  <c r="U29" i="16" s="1"/>
  <c r="U28" i="16" s="1"/>
  <c r="U22" i="16" s="1"/>
  <c r="S30" i="16"/>
  <c r="Q30" i="16"/>
  <c r="Q29" i="16" s="1"/>
  <c r="Q28" i="16" s="1"/>
  <c r="Q22" i="16" s="1"/>
  <c r="O30" i="16"/>
  <c r="O29" i="16" s="1"/>
  <c r="O28" i="16" s="1"/>
  <c r="O22" i="16" s="1"/>
  <c r="N30" i="16"/>
  <c r="N29" i="16" s="1"/>
  <c r="N28" i="16" s="1"/>
  <c r="N22" i="16" s="1"/>
  <c r="L30" i="16"/>
  <c r="L29" i="16" s="1"/>
  <c r="L28" i="16" s="1"/>
  <c r="L22" i="16" s="1"/>
  <c r="E30" i="16"/>
  <c r="E29" i="16" s="1"/>
  <c r="E28" i="16" s="1"/>
  <c r="E22" i="16" s="1"/>
  <c r="S29" i="16"/>
  <c r="S28" i="16" s="1"/>
  <c r="S22" i="16" s="1"/>
  <c r="V27" i="16"/>
  <c r="U27" i="16"/>
  <c r="S27" i="16"/>
  <c r="Q27" i="16"/>
  <c r="O27" i="16"/>
  <c r="N27" i="16"/>
  <c r="L27" i="16"/>
  <c r="E27" i="16"/>
  <c r="V26" i="16"/>
  <c r="V24" i="16" s="1"/>
  <c r="U26" i="16"/>
  <c r="S26" i="16"/>
  <c r="S24" i="16" s="1"/>
  <c r="Q26" i="16"/>
  <c r="Q24" i="16" s="1"/>
  <c r="O26" i="16"/>
  <c r="N26" i="16"/>
  <c r="N24" i="16" s="1"/>
  <c r="L26" i="16"/>
  <c r="L24" i="16" s="1"/>
  <c r="E26" i="16"/>
  <c r="E24" i="16" s="1"/>
  <c r="U24" i="16"/>
  <c r="O24" i="16"/>
  <c r="U23" i="16"/>
  <c r="O23" i="16"/>
  <c r="E23" i="16"/>
  <c r="BX20" i="16"/>
  <c r="BY20" i="16" s="1"/>
  <c r="BZ20" i="16" s="1"/>
  <c r="CA20" i="16" s="1"/>
  <c r="O21" i="16" l="1"/>
  <c r="S21" i="16"/>
  <c r="E21" i="16"/>
  <c r="Q21" i="16"/>
  <c r="U21" i="16"/>
  <c r="N21" i="16"/>
  <c r="V21" i="16"/>
</calcChain>
</file>

<file path=xl/sharedStrings.xml><?xml version="1.0" encoding="utf-8"?>
<sst xmlns="http://schemas.openxmlformats.org/spreadsheetml/2006/main" count="641" uniqueCount="392">
  <si>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</si>
  <si>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</si>
  <si>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</si>
  <si>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</si>
  <si>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</si>
  <si>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</si>
  <si>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</si>
  <si>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</si>
  <si>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</si>
  <si>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</t>
  </si>
  <si>
    <t>Наименование инвестиционного проекта (группы инвестиционных проектов)</t>
  </si>
  <si>
    <t>км ЛЭП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</si>
  <si>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</si>
  <si>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</si>
  <si>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</si>
  <si>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</si>
  <si>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</si>
  <si>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</si>
  <si>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</si>
  <si>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</si>
  <si>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</si>
  <si>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</si>
  <si>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</si>
  <si>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</si>
  <si>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</si>
  <si>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</si>
  <si>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</si>
  <si>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</si>
  <si>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</si>
  <si>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</si>
  <si>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</si>
  <si>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</si>
  <si>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</si>
  <si>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</si>
  <si>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</si>
  <si>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</si>
  <si>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</si>
  <si>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</si>
  <si>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</si>
  <si>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</si>
  <si>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</si>
  <si>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</si>
  <si>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</si>
  <si>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</si>
  <si>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</si>
  <si>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</si>
  <si>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</si>
  <si>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</si>
  <si>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</si>
  <si>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</si>
  <si>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</si>
  <si>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</si>
  <si>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</si>
  <si>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</si>
  <si>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</si>
  <si>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</si>
  <si>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</si>
  <si>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</si>
  <si>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</si>
  <si>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</si>
  <si>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</si>
  <si>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</si>
  <si>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</si>
  <si>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</si>
  <si>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</si>
  <si>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</si>
  <si>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</si>
  <si>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</si>
  <si>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</si>
  <si>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</si>
  <si>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</si>
  <si>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</si>
  <si>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</si>
  <si>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</si>
  <si>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</si>
  <si>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</si>
  <si>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</si>
  <si>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</si>
  <si>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</si>
  <si>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</si>
  <si>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</si>
  <si>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</si>
  <si>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</si>
  <si>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</si>
  <si>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</si>
  <si>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</si>
  <si>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</si>
  <si>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</si>
  <si>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</si>
  <si>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</si>
  <si>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</si>
  <si>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</si>
  <si>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</si>
  <si>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</si>
  <si>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</si>
  <si>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</si>
  <si>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</si>
  <si>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</si>
  <si>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</si>
  <si>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</si>
  <si>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</si>
  <si>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</si>
  <si>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</si>
  <si>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</si>
  <si>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</si>
  <si>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</si>
  <si>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</si>
  <si>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</si>
  <si>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</si>
  <si>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</si>
  <si>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</si>
  <si>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</si>
  <si>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</si>
  <si>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</si>
  <si>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</si>
  <si>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</si>
  <si>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</si>
  <si>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</si>
  <si>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</si>
  <si>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</si>
  <si>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</si>
  <si>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</si>
  <si>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</si>
  <si>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</si>
  <si>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</si>
  <si>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</si>
  <si>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</si>
  <si>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</si>
  <si>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</si>
  <si>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</si>
  <si>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</si>
  <si>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</si>
  <si>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</si>
  <si>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</si>
  <si>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</si>
  <si>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</si>
  <si>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н/д</t>
  </si>
  <si>
    <t>2.1.</t>
  </si>
  <si>
    <t>2.2.</t>
  </si>
  <si>
    <t>2.1.1.</t>
  </si>
  <si>
    <t>2.1.2.</t>
  </si>
  <si>
    <t>2.2.2.</t>
  </si>
  <si>
    <t>2.2.3.</t>
  </si>
  <si>
    <t>2.2.4.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</si>
  <si>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</si>
  <si>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</si>
  <si>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</si>
  <si>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</si>
  <si>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</si>
  <si>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</si>
  <si>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</si>
  <si>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</si>
  <si>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Счетчики</t>
  </si>
  <si>
    <t>млн. рублей
 (без НДС)</t>
  </si>
  <si>
    <t>5.6.</t>
  </si>
  <si>
    <t>5.7.</t>
  </si>
  <si>
    <t>5.1.6.</t>
  </si>
  <si>
    <t>5.1.7.</t>
  </si>
  <si>
    <t>5.2.6.</t>
  </si>
  <si>
    <t>5.2.7.</t>
  </si>
  <si>
    <t>5.3.6.</t>
  </si>
  <si>
    <t>5.3.7.</t>
  </si>
  <si>
    <t>5.4.6.</t>
  </si>
  <si>
    <t>5.4.7.</t>
  </si>
  <si>
    <t>6.6.</t>
  </si>
  <si>
    <t>6.7.</t>
  </si>
  <si>
    <t>6.1.5..</t>
  </si>
  <si>
    <t>6.1.6.</t>
  </si>
  <si>
    <t>6.1.7.</t>
  </si>
  <si>
    <t>6.2.6.</t>
  </si>
  <si>
    <t>6.2.7.</t>
  </si>
  <si>
    <t>6.3.6.</t>
  </si>
  <si>
    <t>6.3.7.</t>
  </si>
  <si>
    <t>6.4.6.</t>
  </si>
  <si>
    <t>6.4.7.</t>
  </si>
  <si>
    <t>Год раскрытия информации: 2019 год</t>
  </si>
  <si>
    <t xml:space="preserve">                                                                                                                                  Отчет о реализации инвестиционной программы Муниципального унитарного предприятия города Будённовска  "Электросетевая компания"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</si>
  <si>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</si>
  <si>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</si>
  <si>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</si>
  <si>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</si>
  <si>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</si>
  <si>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</si>
  <si>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</si>
  <si>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</si>
  <si>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</si>
  <si>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</si>
  <si>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</si>
  <si>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</si>
  <si>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</si>
  <si>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</si>
  <si>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</si>
  <si>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</si>
  <si>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</si>
  <si>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</si>
  <si>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</si>
  <si>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</si>
  <si>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</si>
  <si>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</si>
  <si>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</si>
  <si>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</si>
  <si>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</si>
  <si>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</si>
  <si>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</si>
  <si>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</si>
  <si>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</si>
  <si>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</si>
  <si>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</si>
  <si>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</si>
  <si>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</si>
  <si>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</si>
  <si>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</si>
  <si>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</si>
  <si>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</si>
  <si>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</si>
  <si>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</si>
  <si>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</si>
  <si>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</si>
  <si>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</si>
  <si>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</si>
  <si>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</si>
  <si>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</si>
  <si>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</si>
  <si>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</si>
  <si>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</si>
  <si>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</si>
  <si>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</si>
  <si>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</si>
  <si>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</si>
  <si>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</si>
  <si>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</si>
  <si>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</si>
  <si>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</si>
  <si>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</si>
  <si>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</si>
  <si>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</si>
  <si>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</si>
  <si>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</si>
  <si>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</si>
  <si>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</si>
  <si>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</si>
  <si>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</si>
  <si>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</si>
  <si>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</si>
  <si>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</si>
  <si>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</si>
  <si>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</si>
  <si>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</si>
  <si>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</si>
  <si>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</si>
  <si>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</si>
  <si>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</si>
  <si>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</si>
  <si>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</si>
  <si>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</si>
  <si>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</si>
  <si>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</si>
  <si>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</si>
  <si>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</si>
  <si>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</si>
  <si>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</si>
  <si>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</si>
  <si>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</si>
  <si>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</si>
  <si>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</si>
  <si>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</si>
  <si>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</si>
  <si>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</si>
  <si>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</si>
  <si>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</si>
  <si>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</si>
  <si>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</si>
  <si>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</si>
  <si>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</si>
  <si>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</si>
  <si>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</si>
  <si>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</si>
  <si>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</si>
  <si>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</si>
  <si>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</si>
  <si>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</si>
  <si>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</si>
  <si>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</si>
  <si>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</si>
  <si>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</si>
  <si>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</si>
  <si>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</si>
  <si>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</si>
  <si>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</si>
  <si>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</si>
  <si>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</si>
  <si>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</si>
  <si>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</si>
  <si>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</si>
  <si>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</si>
  <si>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</si>
  <si>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</si>
  <si>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</si>
  <si>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</si>
  <si>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</si>
  <si>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</si>
  <si>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</si>
  <si>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</si>
  <si>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</si>
  <si>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</si>
  <si>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</si>
  <si>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</si>
  <si>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</si>
  <si>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</si>
  <si>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</si>
  <si>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</si>
  <si>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</si>
  <si>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</si>
  <si>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</si>
  <si>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</si>
  <si>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</si>
  <si>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</si>
  <si>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</si>
  <si>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</si>
  <si>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</si>
  <si>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</si>
  <si>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</si>
  <si>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</si>
  <si>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</si>
  <si>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</si>
  <si>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</si>
  <si>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</si>
  <si>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</si>
  <si>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</si>
  <si>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</si>
  <si>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</si>
  <si>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</si>
  <si>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</si>
  <si>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</si>
  <si>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</si>
  <si>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</si>
  <si>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</si>
  <si>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</si>
  <si>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Принятие основных средств и нематериальных активов к бухгалтерскому учету в 2019г.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</si>
  <si>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</si>
  <si>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</si>
  <si>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</si>
  <si>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</si>
  <si>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</si>
  <si>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</si>
  <si>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</si>
  <si>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</si>
  <si>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</si>
  <si>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</si>
  <si>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</si>
  <si>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</si>
  <si>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</si>
  <si>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</si>
  <si>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</si>
  <si>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</si>
  <si>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</si>
  <si>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</si>
  <si>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</si>
  <si>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</si>
  <si>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</si>
  <si>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</si>
  <si>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</si>
  <si>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 xml:space="preserve">  Утвержденные плановые значения показателей приведены в соответствии с  Приказом  Министерства энергетики, промышленности и связи СК  №195-о/д от 13 августа 2019г. 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</si>
  <si>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</si>
  <si>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</si>
  <si>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</si>
  <si>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</si>
  <si>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</si>
  <si>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</si>
  <si>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</si>
  <si>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</si>
  <si>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</si>
  <si>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</si>
  <si>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</si>
  <si>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</si>
  <si>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</si>
  <si>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</si>
  <si>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</si>
  <si>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</si>
  <si>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</si>
  <si>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</si>
  <si>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</si>
  <si>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</si>
  <si>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</si>
  <si>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</si>
  <si>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</si>
  <si>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</si>
  <si>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</si>
  <si>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</si>
  <si>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</si>
  <si>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</si>
  <si>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 4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</si>
</sst>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00_ ;[Red]\-0.000\ "/>
    <numFmt numFmtId="168" formatCode="0_ ;[Red]\-0\ "/>
    <numFmt numFmtId="169" formatCode="#,##0.00&quot;р.&quot;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43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1" fillId="0" borderId="0"/>
    <xf numFmtId="0" fontId="27" fillId="0" borderId="0"/>
  </cellStyleXfs>
  <cellXfs count="132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6" fillId="24" borderId="0" xfId="37" applyFont="1" applyFill="1"/>
    <xf numFmtId="0" fontId="9" fillId="24" borderId="0" xfId="37" applyFont="1" applyFill="1" applyAlignment="1">
      <alignment horizontal="right" vertical="center"/>
    </xf>
    <xf numFmtId="164" fontId="36" fillId="24" borderId="10" xfId="0" applyNumberFormat="1" applyFont="1" applyFill="1" applyBorder="1" applyAlignment="1">
      <alignment horizontal="center" vertical="center"/>
    </xf>
    <xf numFmtId="164" fontId="36" fillId="24" borderId="10" xfId="37" applyNumberFormat="1" applyFont="1" applyFill="1" applyBorder="1" applyAlignment="1">
      <alignment horizontal="center" vertical="center"/>
    </xf>
    <xf numFmtId="2" fontId="36" fillId="24" borderId="10" xfId="37" applyNumberFormat="1" applyFont="1" applyFill="1" applyBorder="1" applyAlignment="1">
      <alignment horizontal="center" vertical="center"/>
    </xf>
    <xf numFmtId="164" fontId="36" fillId="24" borderId="10" xfId="622" applyNumberFormat="1" applyFont="1" applyFill="1" applyBorder="1" applyAlignment="1">
      <alignment horizontal="left" vertical="center" wrapText="1"/>
    </xf>
    <xf numFmtId="164" fontId="36" fillId="24" borderId="10" xfId="37" applyNumberFormat="1" applyFont="1" applyFill="1" applyBorder="1" applyAlignment="1">
      <alignment horizontal="center" vertical="center" wrapText="1"/>
    </xf>
    <xf numFmtId="1" fontId="36" fillId="24" borderId="10" xfId="37" applyNumberFormat="1" applyFont="1" applyFill="1" applyBorder="1" applyAlignment="1">
      <alignment horizontal="center" vertical="center"/>
    </xf>
    <xf numFmtId="164" fontId="36" fillId="24" borderId="10" xfId="36" applyNumberFormat="1" applyFont="1" applyFill="1" applyBorder="1" applyAlignment="1">
      <alignment horizontal="left" vertical="center" wrapText="1"/>
    </xf>
    <xf numFmtId="164" fontId="9" fillId="24" borderId="10" xfId="37" applyNumberFormat="1" applyFont="1" applyFill="1" applyBorder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/>
    </xf>
    <xf numFmtId="0" fontId="9" fillId="24" borderId="13" xfId="37" applyFont="1" applyFill="1" applyBorder="1" applyAlignment="1">
      <alignment horizontal="left" vertical="center" wrapText="1"/>
    </xf>
    <xf numFmtId="164" fontId="36" fillId="24" borderId="10" xfId="0" applyNumberFormat="1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left" vertical="center" wrapText="1"/>
    </xf>
    <xf numFmtId="164" fontId="9" fillId="24" borderId="10" xfId="0" applyNumberFormat="1" applyFont="1" applyFill="1" applyBorder="1" applyAlignment="1">
      <alignment horizontal="center" vertical="center"/>
    </xf>
    <xf numFmtId="0" fontId="36" fillId="24" borderId="10" xfId="37" applyFont="1" applyFill="1" applyBorder="1"/>
    <xf numFmtId="0" fontId="9" fillId="24" borderId="10" xfId="37" applyFont="1" applyFill="1" applyBorder="1"/>
    <xf numFmtId="164" fontId="9" fillId="24" borderId="10" xfId="622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36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1" fontId="9" fillId="24" borderId="11" xfId="37" applyNumberFormat="1" applyFont="1" applyFill="1" applyBorder="1" applyAlignment="1">
      <alignment horizontal="center" vertical="center"/>
    </xf>
    <xf numFmtId="0" fontId="9" fillId="24" borderId="11" xfId="37" applyFont="1" applyFill="1" applyBorder="1"/>
    <xf numFmtId="0" fontId="9" fillId="24" borderId="0" xfId="37" applyFont="1" applyFill="1" applyBorder="1" applyAlignment="1"/>
    <xf numFmtId="0" fontId="9" fillId="24" borderId="10" xfId="37" applyFont="1" applyFill="1" applyBorder="1" applyAlignment="1">
      <alignment horizontal="center" vertical="center"/>
    </xf>
    <xf numFmtId="0" fontId="30" fillId="24" borderId="0" xfId="37" applyFont="1" applyFill="1"/>
    <xf numFmtId="0" fontId="30" fillId="24" borderId="0" xfId="37" applyFont="1" applyFill="1" applyBorder="1"/>
    <xf numFmtId="169" fontId="9" fillId="24" borderId="10" xfId="37" applyNumberFormat="1" applyFont="1" applyFill="1" applyBorder="1" applyAlignment="1">
      <alignment vertical="center" wrapText="1"/>
    </xf>
    <xf numFmtId="0" fontId="36" fillId="24" borderId="10" xfId="37" applyNumberFormat="1" applyFont="1" applyFill="1" applyBorder="1" applyAlignment="1">
      <alignment horizontal="center" vertical="center"/>
    </xf>
    <xf numFmtId="0" fontId="9" fillId="24" borderId="10" xfId="37" applyNumberFormat="1" applyFont="1" applyFill="1" applyBorder="1" applyAlignment="1">
      <alignment horizontal="center" vertical="center"/>
    </xf>
    <xf numFmtId="0" fontId="38" fillId="24" borderId="0" xfId="44" applyFont="1" applyFill="1" applyBorder="1"/>
    <xf numFmtId="0" fontId="9" fillId="24" borderId="10" xfId="45" applyFont="1" applyFill="1" applyBorder="1" applyAlignment="1">
      <alignment horizontal="center" vertical="center" textRotation="90" wrapText="1"/>
    </xf>
    <xf numFmtId="16" fontId="9" fillId="24" borderId="10" xfId="45" applyNumberFormat="1" applyFont="1" applyFill="1" applyBorder="1" applyAlignment="1">
      <alignment horizontal="center" vertical="center"/>
    </xf>
    <xf numFmtId="14" fontId="9" fillId="24" borderId="10" xfId="45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wrapText="1"/>
    </xf>
    <xf numFmtId="0" fontId="36" fillId="24" borderId="10" xfId="54" applyFont="1" applyFill="1" applyBorder="1" applyAlignment="1">
      <alignment horizontal="center" vertical="center"/>
    </xf>
    <xf numFmtId="164" fontId="36" fillId="24" borderId="10" xfId="45" applyNumberFormat="1" applyFont="1" applyFill="1" applyBorder="1" applyAlignment="1">
      <alignment horizontal="center" vertical="center"/>
    </xf>
    <xf numFmtId="1" fontId="36" fillId="24" borderId="10" xfId="45" applyNumberFormat="1" applyFont="1" applyFill="1" applyBorder="1" applyAlignment="1">
      <alignment horizontal="center" vertical="center"/>
    </xf>
    <xf numFmtId="0" fontId="36" fillId="24" borderId="13" xfId="54" applyFont="1" applyFill="1" applyBorder="1" applyAlignment="1">
      <alignment horizontal="left" vertical="center" wrapText="1"/>
    </xf>
    <xf numFmtId="0" fontId="36" fillId="24" borderId="10" xfId="45" applyFont="1" applyFill="1" applyBorder="1" applyAlignment="1">
      <alignment horizontal="center" vertical="center"/>
    </xf>
    <xf numFmtId="167" fontId="36" fillId="24" borderId="10" xfId="45" applyNumberFormat="1" applyFont="1" applyFill="1" applyBorder="1" applyAlignment="1">
      <alignment horizontal="center" vertical="center"/>
    </xf>
    <xf numFmtId="168" fontId="36" fillId="24" borderId="10" xfId="45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left" vertical="center" wrapText="1"/>
    </xf>
    <xf numFmtId="0" fontId="9" fillId="24" borderId="13" xfId="54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center" vertical="center"/>
    </xf>
    <xf numFmtId="164" fontId="9" fillId="24" borderId="10" xfId="45" applyNumberFormat="1" applyFont="1" applyFill="1" applyBorder="1" applyAlignment="1">
      <alignment horizontal="center" vertical="center"/>
    </xf>
    <xf numFmtId="0" fontId="39" fillId="24" borderId="10" xfId="44" applyFont="1" applyFill="1" applyBorder="1" applyAlignment="1">
      <alignment horizontal="center"/>
    </xf>
    <xf numFmtId="0" fontId="36" fillId="24" borderId="10" xfId="54" applyFont="1" applyFill="1" applyBorder="1" applyAlignment="1">
      <alignment horizontal="left" vertical="top" wrapText="1"/>
    </xf>
    <xf numFmtId="0" fontId="36" fillId="24" borderId="14" xfId="0" applyFont="1" applyFill="1" applyBorder="1" applyAlignment="1">
      <alignment horizontal="left" vertical="center" wrapText="1"/>
    </xf>
    <xf numFmtId="164" fontId="35" fillId="24" borderId="10" xfId="621" applyNumberFormat="1" applyFont="1" applyFill="1" applyBorder="1" applyAlignment="1">
      <alignment horizontal="center" vertical="center"/>
    </xf>
    <xf numFmtId="164" fontId="34" fillId="24" borderId="10" xfId="621" applyNumberFormat="1" applyFont="1" applyFill="1" applyBorder="1" applyAlignment="1">
      <alignment horizontal="center" vertical="center"/>
    </xf>
    <xf numFmtId="164" fontId="35" fillId="24" borderId="10" xfId="622" applyNumberFormat="1" applyFont="1" applyFill="1" applyBorder="1" applyAlignment="1">
      <alignment horizontal="center" vertical="center"/>
    </xf>
    <xf numFmtId="164" fontId="34" fillId="24" borderId="10" xfId="622" applyNumberFormat="1" applyFont="1" applyFill="1" applyBorder="1" applyAlignment="1">
      <alignment horizontal="center" vertical="center"/>
    </xf>
    <xf numFmtId="1" fontId="9" fillId="24" borderId="10" xfId="45" applyNumberFormat="1" applyFont="1" applyFill="1" applyBorder="1" applyAlignment="1">
      <alignment horizontal="center" vertical="center"/>
    </xf>
    <xf numFmtId="0" fontId="36" fillId="24" borderId="0" xfId="37" applyFont="1" applyFill="1" applyBorder="1"/>
    <xf numFmtId="49" fontId="9" fillId="24" borderId="25" xfId="623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3" applyNumberFormat="1" applyFont="1" applyFill="1" applyBorder="1" applyAlignment="1" applyProtection="1">
      <alignment horizontal="left" vertical="top" wrapText="1"/>
      <protection locked="0"/>
    </xf>
    <xf numFmtId="0" fontId="9" fillId="24" borderId="10" xfId="0" applyFont="1" applyFill="1" applyBorder="1" applyAlignment="1">
      <alignment horizontal="left" vertical="top" wrapText="1"/>
    </xf>
    <xf numFmtId="0" fontId="36" fillId="24" borderId="0" xfId="0" applyFont="1" applyFill="1"/>
    <xf numFmtId="0" fontId="9" fillId="24" borderId="15" xfId="37" applyFont="1" applyFill="1" applyBorder="1"/>
    <xf numFmtId="0" fontId="9" fillId="24" borderId="13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164" fontId="34" fillId="24" borderId="10" xfId="0" applyNumberFormat="1" applyFont="1" applyFill="1" applyBorder="1" applyAlignment="1">
      <alignment horizontal="center" vertical="center"/>
    </xf>
    <xf numFmtId="1" fontId="36" fillId="24" borderId="10" xfId="0" applyNumberFormat="1" applyFont="1" applyFill="1" applyBorder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54" applyFont="1" applyFill="1" applyAlignment="1">
      <alignment horizontal="center" vertical="center"/>
    </xf>
    <xf numFmtId="0" fontId="9" fillId="24" borderId="10" xfId="45" applyFont="1" applyFill="1" applyBorder="1" applyAlignment="1">
      <alignment horizontal="center" vertical="center"/>
    </xf>
    <xf numFmtId="0" fontId="9" fillId="24" borderId="10" xfId="45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>
      <alignment horizontal="left"/>
    </xf>
    <xf numFmtId="0" fontId="30" fillId="24" borderId="0" xfId="37" applyFont="1" applyFill="1" applyAlignment="1">
      <alignment horizontal="right"/>
    </xf>
    <xf numFmtId="0" fontId="30" fillId="24" borderId="0" xfId="37" applyFont="1" applyFill="1" applyBorder="1" applyAlignment="1">
      <alignment horizontal="center"/>
    </xf>
    <xf numFmtId="0" fontId="9" fillId="24" borderId="10" xfId="0" applyFont="1" applyFill="1" applyBorder="1" applyAlignment="1">
      <alignment horizontal="center" vertical="center" textRotation="90" wrapText="1"/>
    </xf>
    <xf numFmtId="0" fontId="36" fillId="24" borderId="10" xfId="0" applyNumberFormat="1" applyFont="1" applyFill="1" applyBorder="1" applyAlignment="1">
      <alignment horizontal="center" vertical="center"/>
    </xf>
    <xf numFmtId="0" fontId="36" fillId="24" borderId="10" xfId="37" applyNumberFormat="1" applyFont="1" applyFill="1" applyBorder="1" applyAlignment="1">
      <alignment horizontal="center" vertical="center" wrapText="1"/>
    </xf>
    <xf numFmtId="0" fontId="36" fillId="24" borderId="10" xfId="45" applyNumberFormat="1" applyFont="1" applyFill="1" applyBorder="1" applyAlignment="1">
      <alignment horizontal="center" vertical="center"/>
    </xf>
    <xf numFmtId="164" fontId="35" fillId="24" borderId="10" xfId="0" applyNumberFormat="1" applyFont="1" applyFill="1" applyBorder="1" applyAlignment="1">
      <alignment horizontal="center" vertical="center"/>
    </xf>
    <xf numFmtId="49" fontId="35" fillId="24" borderId="10" xfId="54" applyNumberFormat="1" applyFont="1" applyFill="1" applyBorder="1" applyAlignment="1">
      <alignment horizontal="center" vertical="center"/>
    </xf>
    <xf numFmtId="49" fontId="35" fillId="24" borderId="13" xfId="54" applyNumberFormat="1" applyFont="1" applyFill="1" applyBorder="1" applyAlignment="1">
      <alignment horizontal="center" vertical="center"/>
    </xf>
    <xf numFmtId="0" fontId="35" fillId="24" borderId="13" xfId="54" applyFont="1" applyFill="1" applyBorder="1" applyAlignment="1">
      <alignment horizontal="center" vertical="center"/>
    </xf>
    <xf numFmtId="16" fontId="35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1" fontId="29" fillId="24" borderId="11" xfId="0" applyNumberFormat="1" applyFont="1" applyFill="1" applyBorder="1" applyAlignment="1">
      <alignment horizontal="center" vertical="center" wrapText="1"/>
    </xf>
    <xf numFmtId="1" fontId="34" fillId="24" borderId="11" xfId="0" applyNumberFormat="1" applyFont="1" applyFill="1" applyBorder="1" applyAlignment="1">
      <alignment horizontal="center" vertical="center" wrapText="1"/>
    </xf>
    <xf numFmtId="0" fontId="35" fillId="24" borderId="11" xfId="0" applyNumberFormat="1" applyFont="1" applyFill="1" applyBorder="1" applyAlignment="1">
      <alignment horizontal="center" vertical="center" wrapText="1"/>
    </xf>
    <xf numFmtId="0" fontId="34" fillId="24" borderId="11" xfId="0" applyNumberFormat="1" applyFont="1" applyFill="1" applyBorder="1" applyAlignment="1">
      <alignment horizontal="center" vertical="center" wrapText="1"/>
    </xf>
    <xf numFmtId="0" fontId="34" fillId="24" borderId="10" xfId="0" applyNumberFormat="1" applyFont="1" applyFill="1" applyBorder="1" applyAlignment="1">
      <alignment horizontal="center" vertical="center" wrapText="1"/>
    </xf>
    <xf numFmtId="0" fontId="9" fillId="24" borderId="0" xfId="45" applyFont="1" applyFill="1" applyBorder="1" applyAlignment="1">
      <alignment vertical="center"/>
    </xf>
    <xf numFmtId="164" fontId="9" fillId="24" borderId="10" xfId="54" applyNumberFormat="1" applyFont="1" applyFill="1" applyBorder="1" applyAlignment="1">
      <alignment horizontal="center" vertical="center"/>
    </xf>
    <xf numFmtId="164" fontId="34" fillId="24" borderId="10" xfId="54" applyNumberFormat="1" applyFont="1" applyFill="1" applyBorder="1" applyAlignment="1">
      <alignment horizontal="center" vertical="center"/>
    </xf>
    <xf numFmtId="0" fontId="34" fillId="24" borderId="10" xfId="54" applyNumberFormat="1" applyFont="1" applyFill="1" applyBorder="1" applyAlignment="1">
      <alignment horizontal="center" vertical="center"/>
    </xf>
    <xf numFmtId="1" fontId="34" fillId="24" borderId="10" xfId="54" applyNumberFormat="1" applyFont="1" applyFill="1" applyBorder="1" applyAlignment="1">
      <alignment horizontal="center" vertical="center"/>
    </xf>
    <xf numFmtId="1" fontId="9" fillId="24" borderId="10" xfId="54" applyNumberFormat="1" applyFont="1" applyFill="1" applyBorder="1" applyAlignment="1">
      <alignment horizontal="center" vertical="center"/>
    </xf>
    <xf numFmtId="1" fontId="35" fillId="24" borderId="10" xfId="54" applyNumberFormat="1" applyFont="1" applyFill="1" applyBorder="1" applyAlignment="1">
      <alignment horizontal="center" vertical="center"/>
    </xf>
    <xf numFmtId="164" fontId="34" fillId="24" borderId="10" xfId="37" applyNumberFormat="1" applyFont="1" applyFill="1" applyBorder="1" applyAlignment="1">
      <alignment horizontal="center" vertical="center"/>
    </xf>
    <xf numFmtId="0" fontId="37" fillId="24" borderId="0" xfId="37" applyFont="1" applyFill="1" applyBorder="1" applyAlignment="1">
      <alignment horizont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0" fillId="24" borderId="0" xfId="54" applyFont="1" applyFill="1" applyAlignment="1">
      <alignment horizontal="center" vertical="center"/>
    </xf>
    <xf numFmtId="0" fontId="9" fillId="24" borderId="0" xfId="54" applyFont="1" applyFill="1" applyAlignment="1">
      <alignment horizontal="center" vertical="center"/>
    </xf>
    <xf numFmtId="0" fontId="9" fillId="24" borderId="10" xfId="45" applyFont="1" applyFill="1" applyBorder="1" applyAlignment="1">
      <alignment horizontal="center" vertical="center"/>
    </xf>
    <xf numFmtId="0" fontId="36" fillId="24" borderId="0" xfId="37" applyFont="1" applyFill="1" applyBorder="1" applyAlignment="1">
      <alignment horizontal="right"/>
    </xf>
    <xf numFmtId="0" fontId="9" fillId="24" borderId="0" xfId="37" applyFont="1" applyFill="1" applyBorder="1" applyAlignment="1">
      <alignment horizontal="right"/>
    </xf>
    <xf numFmtId="0" fontId="37" fillId="24" borderId="0" xfId="37" applyFont="1" applyFill="1" applyAlignment="1">
      <alignment horizontal="left" wrapText="1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9" fillId="24" borderId="10" xfId="45" applyFont="1" applyFill="1" applyBorder="1" applyAlignment="1">
      <alignment horizontal="center" vertical="center" wrapText="1"/>
    </xf>
    <xf numFmtId="0" fontId="9" fillId="24" borderId="12" xfId="45" applyFont="1" applyFill="1" applyBorder="1" applyAlignment="1">
      <alignment horizontal="center" vertical="center"/>
    </xf>
    <xf numFmtId="0" fontId="9" fillId="24" borderId="24" xfId="45" applyFont="1" applyFill="1" applyBorder="1" applyAlignment="1">
      <alignment horizontal="center" vertical="center"/>
    </xf>
    <xf numFmtId="0" fontId="9" fillId="24" borderId="18" xfId="45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2" xfId="45" applyFont="1" applyFill="1" applyBorder="1" applyAlignment="1">
      <alignment horizontal="center" vertical="center" wrapText="1"/>
    </xf>
    <xf numFmtId="0" fontId="9" fillId="24" borderId="24" xfId="45" applyFont="1" applyFill="1" applyBorder="1" applyAlignment="1">
      <alignment horizontal="center" vertical="center" wrapText="1"/>
    </xf>
    <xf numFmtId="0" fontId="9" fillId="24" borderId="18" xfId="45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>
      <alignment horizontal="left"/>
    </xf>
  </cellXfs>
  <cellStyles count="62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Инвестиции Сети Сбыты ЭСО" xfId="62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C146"/>
  <sheetViews>
    <sheetView tabSelected="1" view="pageBreakPreview" topLeftCell="E1" zoomScale="70" zoomScaleNormal="60" zoomScaleSheetLayoutView="70" workbookViewId="0">
      <selection activeCell="BY5" sqref="BW5:CA9"/>
    </sheetView>
  </sheetViews>
  <sheetFormatPr defaultRowHeight="15.75" x14ac:dyDescent="0.25"/>
  <cols>
    <col min="1" max="1" width="10.375" style="1" customWidth="1"/>
    <col min="2" max="2" width="31.25" style="1" customWidth="1"/>
    <col min="3" max="3" width="16.25" style="1" customWidth="1"/>
    <col min="4" max="4" width="15.125" style="1" customWidth="1"/>
    <col min="5" max="5" width="7.875" style="1" customWidth="1"/>
    <col min="6" max="6" width="8.625" style="1" customWidth="1"/>
    <col min="7" max="7" width="6.5" style="1" customWidth="1"/>
    <col min="8" max="8" width="6.875" style="1" customWidth="1"/>
    <col min="9" max="9" width="7.125" style="1" customWidth="1"/>
    <col min="10" max="10" width="8.25" style="1" customWidth="1"/>
    <col min="11" max="11" width="6.625" style="1" customWidth="1"/>
    <col min="12" max="12" width="11.875" style="1" customWidth="1"/>
    <col min="13" max="13" width="6.25" style="1" customWidth="1"/>
    <col min="14" max="14" width="8" style="1" customWidth="1"/>
    <col min="15" max="15" width="7.125" style="1" customWidth="1"/>
    <col min="16" max="16" width="7.625" style="1" customWidth="1"/>
    <col min="17" max="17" width="8.375" style="1" customWidth="1"/>
    <col min="18" max="18" width="5.75" style="1" bestFit="1" customWidth="1"/>
    <col min="19" max="19" width="8.5" style="1" customWidth="1"/>
    <col min="20" max="20" width="7.5" style="1" customWidth="1"/>
    <col min="21" max="21" width="7.125" style="1" customWidth="1"/>
    <col min="22" max="22" width="8.875" style="1" customWidth="1"/>
    <col min="23" max="23" width="7.125" style="1" customWidth="1"/>
    <col min="24" max="24" width="7.75" style="1" customWidth="1"/>
    <col min="25" max="25" width="8.625" style="1" customWidth="1"/>
    <col min="26" max="26" width="8.375" style="1" customWidth="1"/>
    <col min="27" max="27" width="7.875" style="1" customWidth="1"/>
    <col min="28" max="29" width="6.25" style="1" customWidth="1"/>
    <col min="30" max="30" width="8.5" style="1" customWidth="1"/>
    <col min="31" max="31" width="6.25" style="1" customWidth="1"/>
    <col min="32" max="32" width="7.75" style="1" customWidth="1"/>
    <col min="33" max="33" width="8.625" style="1" customWidth="1"/>
    <col min="34" max="36" width="6.25" style="1" customWidth="1"/>
    <col min="37" max="37" width="7.5" style="1" customWidth="1"/>
    <col min="38" max="39" width="6.25" style="1" customWidth="1"/>
    <col min="40" max="40" width="15" style="1" customWidth="1"/>
    <col min="41" max="41" width="7.5" style="1" customWidth="1"/>
    <col min="42" max="42" width="12" style="1" customWidth="1"/>
    <col min="43" max="43" width="6.25" style="1" customWidth="1"/>
    <col min="44" max="44" width="8.375" style="1" customWidth="1"/>
    <col min="45" max="45" width="6.25" style="1" customWidth="1"/>
    <col min="46" max="46" width="8.375" style="1" customWidth="1"/>
    <col min="47" max="47" width="10.125" style="1" customWidth="1"/>
    <col min="48" max="48" width="9.625" style="1" customWidth="1"/>
    <col min="49" max="49" width="8.125" style="1" customWidth="1"/>
    <col min="50" max="50" width="8" style="1" customWidth="1"/>
    <col min="51" max="51" width="7.625" style="1" customWidth="1"/>
    <col min="52" max="52" width="7" style="1" customWidth="1"/>
    <col min="53" max="53" width="6.375" style="1" customWidth="1"/>
    <col min="54" max="54" width="6.875" style="1" customWidth="1"/>
    <col min="55" max="55" width="8" style="1" customWidth="1"/>
    <col min="56" max="56" width="7.125" style="1" customWidth="1"/>
    <col min="57" max="58" width="6.75" style="1" customWidth="1"/>
    <col min="59" max="59" width="6.5" style="1" customWidth="1"/>
    <col min="60" max="60" width="7.625" style="1" customWidth="1"/>
    <col min="61" max="61" width="7" style="1" customWidth="1"/>
    <col min="62" max="62" width="8.875" style="1" customWidth="1"/>
    <col min="63" max="63" width="9" style="1" customWidth="1"/>
    <col min="64" max="64" width="9.25" style="1" customWidth="1"/>
    <col min="65" max="65" width="7.375" style="1" customWidth="1"/>
    <col min="66" max="66" width="7.125" style="1" customWidth="1"/>
    <col min="67" max="67" width="8" style="1" customWidth="1"/>
    <col min="68" max="68" width="8.875" style="1" customWidth="1"/>
    <col min="69" max="69" width="7.875" style="1" customWidth="1"/>
    <col min="70" max="70" width="9.625" style="1" customWidth="1"/>
    <col min="71" max="71" width="7.625" style="1" customWidth="1"/>
    <col min="72" max="72" width="8" style="1" customWidth="1"/>
    <col min="73" max="73" width="7" style="1" customWidth="1"/>
    <col min="74" max="74" width="9.25" style="1" bestFit="1" customWidth="1"/>
    <col min="75" max="75" width="11" style="1" bestFit="1" customWidth="1"/>
    <col min="76" max="76" width="8.5" style="1" customWidth="1"/>
    <col min="77" max="77" width="11.25" style="1" customWidth="1"/>
    <col min="78" max="78" width="15.375" style="1" customWidth="1"/>
    <col min="79" max="79" width="16.5" style="1" customWidth="1"/>
    <col min="80" max="80" width="16.625" style="1" customWidth="1"/>
    <col min="81" max="16384" width="9" style="1"/>
  </cols>
  <sheetData>
    <row r="1" spans="1:80" x14ac:dyDescent="0.25">
      <c r="AJ1" s="74"/>
      <c r="AM1" s="4"/>
      <c r="CA1" s="4" t="s">
        <v>144</v>
      </c>
    </row>
    <row r="2" spans="1:80" x14ac:dyDescent="0.25">
      <c r="AJ2" s="74"/>
      <c r="AM2" s="74"/>
      <c r="CA2" s="74" t="s">
        <v>0</v>
      </c>
    </row>
    <row r="3" spans="1:80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76"/>
      <c r="AK3" s="31"/>
      <c r="AL3" s="31"/>
      <c r="AM3" s="76"/>
      <c r="AN3" s="31"/>
      <c r="AO3" s="31"/>
      <c r="AP3" s="31"/>
      <c r="AQ3" s="31"/>
      <c r="AR3" s="31"/>
      <c r="AS3" s="31"/>
      <c r="CA3" s="74" t="s">
        <v>83</v>
      </c>
    </row>
    <row r="4" spans="1:80" s="2" customFormat="1" ht="18.75" customHeight="1" x14ac:dyDescent="0.3">
      <c r="A4" s="101" t="s">
        <v>145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32"/>
      <c r="AO4" s="32"/>
      <c r="AP4" s="32"/>
      <c r="AQ4" s="32"/>
      <c r="AR4" s="32"/>
      <c r="AS4" s="32"/>
    </row>
    <row r="5" spans="1:80" s="2" customFormat="1" ht="18.75" customHeight="1" x14ac:dyDescent="0.3">
      <c r="A5" s="102" t="s">
        <v>391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32"/>
      <c r="AO5" s="32"/>
      <c r="AP5" s="32"/>
      <c r="AQ5" s="32"/>
      <c r="AR5" s="32"/>
      <c r="AS5" s="32"/>
      <c r="BY5" s="107"/>
      <c r="BZ5" s="107"/>
      <c r="CA5" s="107"/>
    </row>
    <row r="6" spans="1:80" s="2" customFormat="1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BW6" s="108"/>
      <c r="BX6" s="108"/>
      <c r="BY6" s="108"/>
      <c r="BZ6" s="108"/>
      <c r="CA6" s="108"/>
    </row>
    <row r="7" spans="1:80" s="2" customFormat="1" ht="18.75" customHeight="1" x14ac:dyDescent="0.3">
      <c r="A7" s="109" t="s">
        <v>176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32"/>
      <c r="AO7" s="32"/>
      <c r="AP7" s="32"/>
      <c r="AQ7" s="32"/>
      <c r="AR7" s="32"/>
      <c r="AS7" s="32"/>
      <c r="BW7" s="108"/>
      <c r="BX7" s="108"/>
      <c r="BY7" s="108"/>
      <c r="BZ7" s="108"/>
      <c r="CA7" s="108"/>
    </row>
    <row r="8" spans="1:80" ht="15.75" customHeight="1" x14ac:dyDescent="0.3">
      <c r="A8" s="104" t="s">
        <v>146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31"/>
      <c r="AO8" s="31"/>
      <c r="AP8" s="31"/>
      <c r="AQ8" s="31"/>
      <c r="AR8" s="31"/>
      <c r="AS8" s="31"/>
      <c r="BW8" s="108"/>
      <c r="BX8" s="108"/>
      <c r="BY8" s="108"/>
      <c r="BZ8" s="108"/>
      <c r="CA8" s="108"/>
    </row>
    <row r="9" spans="1:80" ht="18.75" x14ac:dyDescent="0.3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BW9" s="130"/>
      <c r="BX9" s="130"/>
      <c r="BY9" s="130"/>
      <c r="BZ9" s="130"/>
      <c r="CA9" s="130"/>
    </row>
    <row r="10" spans="1:80" ht="18.75" x14ac:dyDescent="0.3">
      <c r="A10" s="103" t="s">
        <v>175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31"/>
      <c r="AO10" s="31"/>
      <c r="AP10" s="31"/>
      <c r="AQ10" s="31"/>
      <c r="AR10" s="31"/>
      <c r="AS10" s="31"/>
    </row>
    <row r="11" spans="1:80" ht="18.75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76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</row>
    <row r="12" spans="1:80" ht="18.75" x14ac:dyDescent="0.25">
      <c r="A12" s="104" t="s">
        <v>362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</row>
    <row r="13" spans="1:80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</row>
    <row r="14" spans="1:80" x14ac:dyDescent="0.25"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</row>
    <row r="15" spans="1:80" ht="22.5" customHeight="1" x14ac:dyDescent="0.25">
      <c r="A15" s="110" t="s">
        <v>12</v>
      </c>
      <c r="B15" s="113" t="s">
        <v>10</v>
      </c>
      <c r="C15" s="113" t="s">
        <v>4</v>
      </c>
      <c r="D15" s="110" t="s">
        <v>147</v>
      </c>
      <c r="E15" s="114" t="s">
        <v>338</v>
      </c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6"/>
      <c r="BW15" s="118" t="s">
        <v>148</v>
      </c>
      <c r="BX15" s="119"/>
      <c r="BY15" s="119"/>
      <c r="BZ15" s="120"/>
      <c r="CA15" s="113" t="s">
        <v>5</v>
      </c>
    </row>
    <row r="16" spans="1:80" ht="30.75" customHeight="1" x14ac:dyDescent="0.25">
      <c r="A16" s="111"/>
      <c r="B16" s="113"/>
      <c r="C16" s="113"/>
      <c r="D16" s="111"/>
      <c r="E16" s="114" t="s">
        <v>7</v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6"/>
      <c r="AN16" s="114" t="s">
        <v>8</v>
      </c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21"/>
      <c r="BX16" s="122"/>
      <c r="BY16" s="122"/>
      <c r="BZ16" s="123"/>
      <c r="CA16" s="113"/>
      <c r="CB16" s="93"/>
    </row>
    <row r="17" spans="1:80" ht="30" customHeight="1" x14ac:dyDescent="0.25">
      <c r="A17" s="111"/>
      <c r="B17" s="113"/>
      <c r="C17" s="113"/>
      <c r="D17" s="111"/>
      <c r="E17" s="127" t="s">
        <v>9</v>
      </c>
      <c r="F17" s="128"/>
      <c r="G17" s="128"/>
      <c r="H17" s="128"/>
      <c r="I17" s="128"/>
      <c r="J17" s="128"/>
      <c r="K17" s="129"/>
      <c r="L17" s="127" t="s">
        <v>13</v>
      </c>
      <c r="M17" s="128"/>
      <c r="N17" s="128"/>
      <c r="O17" s="128"/>
      <c r="P17" s="128"/>
      <c r="Q17" s="128"/>
      <c r="R17" s="129"/>
      <c r="S17" s="113" t="s">
        <v>14</v>
      </c>
      <c r="T17" s="113"/>
      <c r="U17" s="113"/>
      <c r="V17" s="113"/>
      <c r="W17" s="113"/>
      <c r="X17" s="113"/>
      <c r="Y17" s="113"/>
      <c r="Z17" s="113" t="s">
        <v>16</v>
      </c>
      <c r="AA17" s="113"/>
      <c r="AB17" s="113"/>
      <c r="AC17" s="113"/>
      <c r="AD17" s="113"/>
      <c r="AE17" s="113"/>
      <c r="AF17" s="113"/>
      <c r="AG17" s="106" t="s">
        <v>15</v>
      </c>
      <c r="AH17" s="106"/>
      <c r="AI17" s="106"/>
      <c r="AJ17" s="106"/>
      <c r="AK17" s="106"/>
      <c r="AL17" s="106"/>
      <c r="AM17" s="106"/>
      <c r="AN17" s="113" t="s">
        <v>9</v>
      </c>
      <c r="AO17" s="113"/>
      <c r="AP17" s="113"/>
      <c r="AQ17" s="113"/>
      <c r="AR17" s="113"/>
      <c r="AS17" s="113"/>
      <c r="AT17" s="113"/>
      <c r="AU17" s="127" t="s">
        <v>13</v>
      </c>
      <c r="AV17" s="128"/>
      <c r="AW17" s="128"/>
      <c r="AX17" s="128"/>
      <c r="AY17" s="128"/>
      <c r="AZ17" s="128"/>
      <c r="BA17" s="129"/>
      <c r="BB17" s="127" t="s">
        <v>14</v>
      </c>
      <c r="BC17" s="128"/>
      <c r="BD17" s="128"/>
      <c r="BE17" s="128"/>
      <c r="BF17" s="128"/>
      <c r="BG17" s="128"/>
      <c r="BH17" s="129"/>
      <c r="BI17" s="127" t="s">
        <v>16</v>
      </c>
      <c r="BJ17" s="128"/>
      <c r="BK17" s="128"/>
      <c r="BL17" s="128"/>
      <c r="BM17" s="128"/>
      <c r="BN17" s="128"/>
      <c r="BO17" s="129"/>
      <c r="BP17" s="114" t="s">
        <v>15</v>
      </c>
      <c r="BQ17" s="115"/>
      <c r="BR17" s="115"/>
      <c r="BS17" s="115"/>
      <c r="BT17" s="115"/>
      <c r="BU17" s="115"/>
      <c r="BV17" s="115"/>
      <c r="BW17" s="124"/>
      <c r="BX17" s="125"/>
      <c r="BY17" s="125"/>
      <c r="BZ17" s="126"/>
      <c r="CA17" s="113"/>
      <c r="CB17" s="93"/>
    </row>
    <row r="18" spans="1:80" ht="63.75" customHeight="1" x14ac:dyDescent="0.25">
      <c r="A18" s="111"/>
      <c r="B18" s="113"/>
      <c r="C18" s="113"/>
      <c r="D18" s="111"/>
      <c r="E18" s="73" t="s">
        <v>149</v>
      </c>
      <c r="F18" s="106" t="s">
        <v>150</v>
      </c>
      <c r="G18" s="106"/>
      <c r="H18" s="106"/>
      <c r="I18" s="106"/>
      <c r="J18" s="106"/>
      <c r="K18" s="106"/>
      <c r="L18" s="73" t="s">
        <v>149</v>
      </c>
      <c r="M18" s="106" t="s">
        <v>150</v>
      </c>
      <c r="N18" s="106"/>
      <c r="O18" s="106"/>
      <c r="P18" s="106"/>
      <c r="Q18" s="106"/>
      <c r="R18" s="106"/>
      <c r="S18" s="73" t="s">
        <v>149</v>
      </c>
      <c r="T18" s="106" t="s">
        <v>150</v>
      </c>
      <c r="U18" s="106"/>
      <c r="V18" s="106"/>
      <c r="W18" s="106"/>
      <c r="X18" s="106"/>
      <c r="Y18" s="106"/>
      <c r="Z18" s="73" t="s">
        <v>149</v>
      </c>
      <c r="AA18" s="106" t="s">
        <v>150</v>
      </c>
      <c r="AB18" s="106"/>
      <c r="AC18" s="106"/>
      <c r="AD18" s="106"/>
      <c r="AE18" s="106"/>
      <c r="AF18" s="106"/>
      <c r="AG18" s="73" t="s">
        <v>149</v>
      </c>
      <c r="AH18" s="106" t="s">
        <v>150</v>
      </c>
      <c r="AI18" s="106"/>
      <c r="AJ18" s="106"/>
      <c r="AK18" s="106"/>
      <c r="AL18" s="106"/>
      <c r="AM18" s="106"/>
      <c r="AN18" s="73" t="s">
        <v>149</v>
      </c>
      <c r="AO18" s="106" t="s">
        <v>150</v>
      </c>
      <c r="AP18" s="106"/>
      <c r="AQ18" s="106"/>
      <c r="AR18" s="106"/>
      <c r="AS18" s="106"/>
      <c r="AT18" s="106"/>
      <c r="AU18" s="73" t="s">
        <v>149</v>
      </c>
      <c r="AV18" s="106" t="s">
        <v>150</v>
      </c>
      <c r="AW18" s="106"/>
      <c r="AX18" s="106"/>
      <c r="AY18" s="106"/>
      <c r="AZ18" s="106"/>
      <c r="BA18" s="106"/>
      <c r="BB18" s="73" t="s">
        <v>149</v>
      </c>
      <c r="BC18" s="106" t="s">
        <v>150</v>
      </c>
      <c r="BD18" s="106"/>
      <c r="BE18" s="106"/>
      <c r="BF18" s="106"/>
      <c r="BG18" s="106"/>
      <c r="BH18" s="106"/>
      <c r="BI18" s="73" t="s">
        <v>149</v>
      </c>
      <c r="BJ18" s="106" t="s">
        <v>150</v>
      </c>
      <c r="BK18" s="106"/>
      <c r="BL18" s="106"/>
      <c r="BM18" s="106"/>
      <c r="BN18" s="106"/>
      <c r="BO18" s="106"/>
      <c r="BP18" s="73" t="s">
        <v>149</v>
      </c>
      <c r="BQ18" s="106" t="s">
        <v>150</v>
      </c>
      <c r="BR18" s="106"/>
      <c r="BS18" s="106"/>
      <c r="BT18" s="106"/>
      <c r="BU18" s="106"/>
      <c r="BV18" s="106"/>
      <c r="BW18" s="117" t="s">
        <v>149</v>
      </c>
      <c r="BX18" s="117"/>
      <c r="BY18" s="117" t="s">
        <v>150</v>
      </c>
      <c r="BZ18" s="117"/>
      <c r="CA18" s="113"/>
      <c r="CB18" s="93"/>
    </row>
    <row r="19" spans="1:80" ht="79.5" customHeight="1" x14ac:dyDescent="0.25">
      <c r="A19" s="112"/>
      <c r="B19" s="113"/>
      <c r="C19" s="113"/>
      <c r="D19" s="112"/>
      <c r="E19" s="78" t="s">
        <v>151</v>
      </c>
      <c r="F19" s="78" t="s">
        <v>151</v>
      </c>
      <c r="G19" s="37" t="s">
        <v>2</v>
      </c>
      <c r="H19" s="37" t="s">
        <v>3</v>
      </c>
      <c r="I19" s="37" t="s">
        <v>11</v>
      </c>
      <c r="J19" s="37" t="s">
        <v>1</v>
      </c>
      <c r="K19" s="37" t="s">
        <v>152</v>
      </c>
      <c r="L19" s="78" t="s">
        <v>151</v>
      </c>
      <c r="M19" s="78" t="s">
        <v>151</v>
      </c>
      <c r="N19" s="37" t="s">
        <v>2</v>
      </c>
      <c r="O19" s="37" t="s">
        <v>3</v>
      </c>
      <c r="P19" s="37" t="s">
        <v>11</v>
      </c>
      <c r="Q19" s="37" t="s">
        <v>1</v>
      </c>
      <c r="R19" s="37" t="s">
        <v>152</v>
      </c>
      <c r="S19" s="78" t="s">
        <v>151</v>
      </c>
      <c r="T19" s="78" t="s">
        <v>151</v>
      </c>
      <c r="U19" s="37" t="s">
        <v>2</v>
      </c>
      <c r="V19" s="37" t="s">
        <v>3</v>
      </c>
      <c r="W19" s="37" t="s">
        <v>11</v>
      </c>
      <c r="X19" s="37" t="s">
        <v>1</v>
      </c>
      <c r="Y19" s="37" t="s">
        <v>152</v>
      </c>
      <c r="Z19" s="78" t="s">
        <v>151</v>
      </c>
      <c r="AA19" s="78" t="s">
        <v>151</v>
      </c>
      <c r="AB19" s="37" t="s">
        <v>2</v>
      </c>
      <c r="AC19" s="37" t="s">
        <v>3</v>
      </c>
      <c r="AD19" s="37" t="s">
        <v>11</v>
      </c>
      <c r="AE19" s="37" t="s">
        <v>1</v>
      </c>
      <c r="AF19" s="37" t="s">
        <v>152</v>
      </c>
      <c r="AG19" s="78" t="s">
        <v>151</v>
      </c>
      <c r="AH19" s="78" t="s">
        <v>151</v>
      </c>
      <c r="AI19" s="37" t="s">
        <v>2</v>
      </c>
      <c r="AJ19" s="37" t="s">
        <v>3</v>
      </c>
      <c r="AK19" s="37" t="s">
        <v>11</v>
      </c>
      <c r="AL19" s="37" t="s">
        <v>1</v>
      </c>
      <c r="AM19" s="37" t="s">
        <v>152</v>
      </c>
      <c r="AN19" s="78" t="s">
        <v>151</v>
      </c>
      <c r="AO19" s="78" t="s">
        <v>151</v>
      </c>
      <c r="AP19" s="37" t="s">
        <v>2</v>
      </c>
      <c r="AQ19" s="37" t="s">
        <v>3</v>
      </c>
      <c r="AR19" s="37" t="s">
        <v>11</v>
      </c>
      <c r="AS19" s="37" t="s">
        <v>1</v>
      </c>
      <c r="AT19" s="37" t="s">
        <v>152</v>
      </c>
      <c r="AU19" s="78" t="s">
        <v>151</v>
      </c>
      <c r="AV19" s="78" t="s">
        <v>151</v>
      </c>
      <c r="AW19" s="37" t="s">
        <v>2</v>
      </c>
      <c r="AX19" s="37" t="s">
        <v>3</v>
      </c>
      <c r="AY19" s="37" t="s">
        <v>11</v>
      </c>
      <c r="AZ19" s="37" t="s">
        <v>1</v>
      </c>
      <c r="BA19" s="37" t="s">
        <v>152</v>
      </c>
      <c r="BB19" s="78" t="s">
        <v>151</v>
      </c>
      <c r="BC19" s="78" t="s">
        <v>151</v>
      </c>
      <c r="BD19" s="37" t="s">
        <v>2</v>
      </c>
      <c r="BE19" s="37" t="s">
        <v>3</v>
      </c>
      <c r="BF19" s="37" t="s">
        <v>11</v>
      </c>
      <c r="BG19" s="37" t="s">
        <v>1</v>
      </c>
      <c r="BH19" s="37" t="s">
        <v>152</v>
      </c>
      <c r="BI19" s="78" t="s">
        <v>151</v>
      </c>
      <c r="BJ19" s="78" t="s">
        <v>151</v>
      </c>
      <c r="BK19" s="37" t="s">
        <v>2</v>
      </c>
      <c r="BL19" s="37" t="s">
        <v>3</v>
      </c>
      <c r="BM19" s="37" t="s">
        <v>11</v>
      </c>
      <c r="BN19" s="37" t="s">
        <v>1</v>
      </c>
      <c r="BO19" s="37" t="s">
        <v>152</v>
      </c>
      <c r="BP19" s="78" t="s">
        <v>151</v>
      </c>
      <c r="BQ19" s="78" t="s">
        <v>151</v>
      </c>
      <c r="BR19" s="37" t="s">
        <v>2</v>
      </c>
      <c r="BS19" s="37" t="s">
        <v>3</v>
      </c>
      <c r="BT19" s="37" t="s">
        <v>11</v>
      </c>
      <c r="BU19" s="37" t="s">
        <v>1</v>
      </c>
      <c r="BV19" s="37" t="s">
        <v>152</v>
      </c>
      <c r="BW19" s="70" t="s">
        <v>153</v>
      </c>
      <c r="BX19" s="70" t="s">
        <v>6</v>
      </c>
      <c r="BY19" s="70" t="s">
        <v>153</v>
      </c>
      <c r="BZ19" s="70" t="s">
        <v>6</v>
      </c>
      <c r="CA19" s="113"/>
      <c r="CB19" s="93"/>
    </row>
    <row r="20" spans="1:80" x14ac:dyDescent="0.25">
      <c r="A20" s="72">
        <v>1</v>
      </c>
      <c r="B20" s="72">
        <v>2</v>
      </c>
      <c r="C20" s="72">
        <v>3</v>
      </c>
      <c r="D20" s="72">
        <v>4</v>
      </c>
      <c r="E20" s="38" t="s">
        <v>17</v>
      </c>
      <c r="F20" s="72" t="s">
        <v>18</v>
      </c>
      <c r="G20" s="72" t="s">
        <v>19</v>
      </c>
      <c r="H20" s="72" t="s">
        <v>20</v>
      </c>
      <c r="I20" s="72" t="s">
        <v>21</v>
      </c>
      <c r="J20" s="72" t="s">
        <v>154</v>
      </c>
      <c r="K20" s="72" t="s">
        <v>155</v>
      </c>
      <c r="L20" s="72" t="s">
        <v>22</v>
      </c>
      <c r="M20" s="72" t="s">
        <v>23</v>
      </c>
      <c r="N20" s="72" t="s">
        <v>24</v>
      </c>
      <c r="O20" s="72" t="s">
        <v>25</v>
      </c>
      <c r="P20" s="72" t="s">
        <v>26</v>
      </c>
      <c r="Q20" s="72" t="s">
        <v>156</v>
      </c>
      <c r="R20" s="72" t="s">
        <v>157</v>
      </c>
      <c r="S20" s="72" t="s">
        <v>27</v>
      </c>
      <c r="T20" s="72" t="s">
        <v>28</v>
      </c>
      <c r="U20" s="72" t="s">
        <v>29</v>
      </c>
      <c r="V20" s="72" t="s">
        <v>30</v>
      </c>
      <c r="W20" s="72" t="s">
        <v>31</v>
      </c>
      <c r="X20" s="72" t="s">
        <v>158</v>
      </c>
      <c r="Y20" s="72" t="s">
        <v>159</v>
      </c>
      <c r="Z20" s="72" t="s">
        <v>32</v>
      </c>
      <c r="AA20" s="72" t="s">
        <v>33</v>
      </c>
      <c r="AB20" s="72" t="s">
        <v>34</v>
      </c>
      <c r="AC20" s="72" t="s">
        <v>35</v>
      </c>
      <c r="AD20" s="72" t="s">
        <v>36</v>
      </c>
      <c r="AE20" s="72" t="s">
        <v>160</v>
      </c>
      <c r="AF20" s="72" t="s">
        <v>161</v>
      </c>
      <c r="AG20" s="72" t="s">
        <v>37</v>
      </c>
      <c r="AH20" s="72" t="s">
        <v>38</v>
      </c>
      <c r="AI20" s="72" t="s">
        <v>39</v>
      </c>
      <c r="AJ20" s="72" t="s">
        <v>40</v>
      </c>
      <c r="AK20" s="72" t="s">
        <v>41</v>
      </c>
      <c r="AL20" s="72" t="s">
        <v>162</v>
      </c>
      <c r="AM20" s="72" t="s">
        <v>163</v>
      </c>
      <c r="AN20" s="72" t="s">
        <v>42</v>
      </c>
      <c r="AO20" s="72" t="s">
        <v>43</v>
      </c>
      <c r="AP20" s="72" t="s">
        <v>44</v>
      </c>
      <c r="AQ20" s="72" t="s">
        <v>45</v>
      </c>
      <c r="AR20" s="72" t="s">
        <v>46</v>
      </c>
      <c r="AS20" s="72" t="s">
        <v>164</v>
      </c>
      <c r="AT20" s="72" t="s">
        <v>165</v>
      </c>
      <c r="AU20" s="72" t="s">
        <v>47</v>
      </c>
      <c r="AV20" s="72" t="s">
        <v>48</v>
      </c>
      <c r="AW20" s="72" t="s">
        <v>49</v>
      </c>
      <c r="AX20" s="39" t="s">
        <v>50</v>
      </c>
      <c r="AY20" s="72" t="s">
        <v>166</v>
      </c>
      <c r="AZ20" s="72" t="s">
        <v>167</v>
      </c>
      <c r="BA20" s="72" t="s">
        <v>168</v>
      </c>
      <c r="BB20" s="72" t="s">
        <v>51</v>
      </c>
      <c r="BC20" s="72" t="s">
        <v>52</v>
      </c>
      <c r="BD20" s="72" t="s">
        <v>53</v>
      </c>
      <c r="BE20" s="72" t="s">
        <v>54</v>
      </c>
      <c r="BF20" s="72" t="s">
        <v>55</v>
      </c>
      <c r="BG20" s="72" t="s">
        <v>169</v>
      </c>
      <c r="BH20" s="72" t="s">
        <v>170</v>
      </c>
      <c r="BI20" s="72" t="s">
        <v>56</v>
      </c>
      <c r="BJ20" s="72" t="s">
        <v>57</v>
      </c>
      <c r="BK20" s="72" t="s">
        <v>58</v>
      </c>
      <c r="BL20" s="72" t="s">
        <v>59</v>
      </c>
      <c r="BM20" s="72" t="s">
        <v>60</v>
      </c>
      <c r="BN20" s="72" t="s">
        <v>171</v>
      </c>
      <c r="BO20" s="72" t="s">
        <v>172</v>
      </c>
      <c r="BP20" s="72" t="s">
        <v>61</v>
      </c>
      <c r="BQ20" s="72" t="s">
        <v>62</v>
      </c>
      <c r="BR20" s="72" t="s">
        <v>63</v>
      </c>
      <c r="BS20" s="72" t="s">
        <v>64</v>
      </c>
      <c r="BT20" s="72" t="s">
        <v>65</v>
      </c>
      <c r="BU20" s="72" t="s">
        <v>173</v>
      </c>
      <c r="BV20" s="72" t="s">
        <v>174</v>
      </c>
      <c r="BW20" s="72">
        <v>7</v>
      </c>
      <c r="BX20" s="72">
        <f>BW20+1</f>
        <v>8</v>
      </c>
      <c r="BY20" s="72">
        <f>BX20+1</f>
        <v>9</v>
      </c>
      <c r="BZ20" s="72">
        <f>BY20+1</f>
        <v>10</v>
      </c>
      <c r="CA20" s="72">
        <f>BZ20+1</f>
        <v>11</v>
      </c>
      <c r="CB20" s="2"/>
    </row>
    <row r="21" spans="1:80" s="3" customFormat="1" ht="31.5" x14ac:dyDescent="0.25">
      <c r="A21" s="83" t="s">
        <v>97</v>
      </c>
      <c r="B21" s="40" t="s">
        <v>66</v>
      </c>
      <c r="C21" s="41" t="s">
        <v>135</v>
      </c>
      <c r="D21" s="42" t="s">
        <v>136</v>
      </c>
      <c r="E21" s="42">
        <f t="shared" ref="E21:AN21" si="0">E22+E23+E24</f>
        <v>0</v>
      </c>
      <c r="F21" s="5">
        <f>F23+F26+F22</f>
        <v>21.407000000000004</v>
      </c>
      <c r="G21" s="42">
        <f t="shared" ref="G21:H21" si="1">G22+G23+G24</f>
        <v>0</v>
      </c>
      <c r="H21" s="42">
        <f t="shared" si="1"/>
        <v>0</v>
      </c>
      <c r="I21" s="42">
        <f>I23+I26</f>
        <v>19.294999999999995</v>
      </c>
      <c r="J21" s="42">
        <f t="shared" ref="J21" si="2">J22+J23+J24</f>
        <v>0</v>
      </c>
      <c r="K21" s="43">
        <f>K23+K26</f>
        <v>1765</v>
      </c>
      <c r="L21" s="42">
        <v>0</v>
      </c>
      <c r="M21" s="5">
        <f t="shared" ref="M21" si="3">M23+M26+M22</f>
        <v>1.2489999999999999</v>
      </c>
      <c r="N21" s="42">
        <f t="shared" si="0"/>
        <v>0</v>
      </c>
      <c r="O21" s="42">
        <f t="shared" si="0"/>
        <v>0</v>
      </c>
      <c r="P21" s="42">
        <f>P23</f>
        <v>2.5310000000000001</v>
      </c>
      <c r="Q21" s="42">
        <f t="shared" si="0"/>
        <v>0</v>
      </c>
      <c r="R21" s="43">
        <f>R23</f>
        <v>105</v>
      </c>
      <c r="S21" s="42">
        <f t="shared" si="0"/>
        <v>0</v>
      </c>
      <c r="T21" s="42">
        <f>T23</f>
        <v>3.7759999999999994</v>
      </c>
      <c r="U21" s="42">
        <f t="shared" si="0"/>
        <v>0</v>
      </c>
      <c r="V21" s="42">
        <f t="shared" si="0"/>
        <v>0</v>
      </c>
      <c r="W21" s="42">
        <f>W23</f>
        <v>3.8339999999999996</v>
      </c>
      <c r="X21" s="42">
        <f t="shared" ref="X21:AL21" si="4">X27</f>
        <v>0</v>
      </c>
      <c r="Y21" s="43">
        <f>Y23</f>
        <v>299</v>
      </c>
      <c r="Z21" s="42">
        <f t="shared" si="4"/>
        <v>0</v>
      </c>
      <c r="AA21" s="5">
        <f>AA23+AA26+AA22</f>
        <v>8.6769999999999996</v>
      </c>
      <c r="AB21" s="42">
        <f t="shared" ref="AB21:AC21" si="5">AB22+AB23+AB24</f>
        <v>0</v>
      </c>
      <c r="AC21" s="42">
        <f t="shared" si="5"/>
        <v>0</v>
      </c>
      <c r="AD21" s="5">
        <f>AD23+AD26+AD22</f>
        <v>8.157</v>
      </c>
      <c r="AE21" s="42">
        <f t="shared" ref="AE21" si="6">AE22+AE23+AE24</f>
        <v>0</v>
      </c>
      <c r="AF21" s="43">
        <f>AF23+AF26</f>
        <v>879</v>
      </c>
      <c r="AG21" s="42">
        <f t="shared" si="4"/>
        <v>0</v>
      </c>
      <c r="AH21" s="42">
        <f>AH23+AH26</f>
        <v>7.7040000000000015</v>
      </c>
      <c r="AI21" s="42">
        <f t="shared" si="4"/>
        <v>0</v>
      </c>
      <c r="AJ21" s="42">
        <f t="shared" si="4"/>
        <v>0</v>
      </c>
      <c r="AK21" s="42">
        <f>AK23+AK26</f>
        <v>4.7729999999999997</v>
      </c>
      <c r="AL21" s="42">
        <f t="shared" si="4"/>
        <v>0</v>
      </c>
      <c r="AM21" s="43">
        <f>AM23+AM26</f>
        <v>479</v>
      </c>
      <c r="AN21" s="42">
        <f t="shared" si="0"/>
        <v>0</v>
      </c>
      <c r="AO21" s="5">
        <f>AO23+AO26+AO22</f>
        <v>20.227700000000002</v>
      </c>
      <c r="AP21" s="42">
        <v>0.1</v>
      </c>
      <c r="AQ21" s="42">
        <f t="shared" ref="AQ21:BB21" si="7">AQ22+AQ23+AQ24</f>
        <v>0</v>
      </c>
      <c r="AR21" s="5">
        <f>AY21+BF21+BM21+BT21</f>
        <v>20.11</v>
      </c>
      <c r="AS21" s="42">
        <f t="shared" si="7"/>
        <v>0</v>
      </c>
      <c r="AT21" s="69">
        <f>AT23+AT26+AT22</f>
        <v>1765</v>
      </c>
      <c r="AU21" s="42">
        <v>0</v>
      </c>
      <c r="AV21" s="5">
        <f>AV23+AV26+AV22</f>
        <v>1.2829999999999999</v>
      </c>
      <c r="AW21" s="42">
        <f t="shared" si="7"/>
        <v>0</v>
      </c>
      <c r="AX21" s="42">
        <f t="shared" si="7"/>
        <v>0</v>
      </c>
      <c r="AY21" s="5">
        <f>AY23+AY26+AY22</f>
        <v>3.3040000000000003</v>
      </c>
      <c r="AZ21" s="42">
        <f t="shared" si="7"/>
        <v>0</v>
      </c>
      <c r="BA21" s="43">
        <f>BA23</f>
        <v>95</v>
      </c>
      <c r="BB21" s="42">
        <f t="shared" si="7"/>
        <v>0</v>
      </c>
      <c r="BC21" s="5">
        <f>BC23+BC26+BC22</f>
        <v>3.0740000000000003</v>
      </c>
      <c r="BD21" s="42">
        <f t="shared" ref="BD21:BU21" si="8">BD27</f>
        <v>0</v>
      </c>
      <c r="BE21" s="42">
        <f t="shared" si="8"/>
        <v>0</v>
      </c>
      <c r="BF21" s="5">
        <f>BF23+BF26+BF22</f>
        <v>4.165</v>
      </c>
      <c r="BG21" s="42">
        <f t="shared" si="8"/>
        <v>0</v>
      </c>
      <c r="BH21" s="43">
        <f>BH84</f>
        <v>319</v>
      </c>
      <c r="BI21" s="42">
        <f t="shared" si="8"/>
        <v>0</v>
      </c>
      <c r="BJ21" s="5">
        <f>BJ23+BJ26+BJ22</f>
        <v>8.3297000000000008</v>
      </c>
      <c r="BK21" s="42">
        <v>0.1</v>
      </c>
      <c r="BL21" s="42">
        <f t="shared" si="8"/>
        <v>0</v>
      </c>
      <c r="BM21" s="5">
        <f>BM23+BM26+BM22</f>
        <v>7.1730000000000009</v>
      </c>
      <c r="BN21" s="42">
        <f t="shared" si="8"/>
        <v>0</v>
      </c>
      <c r="BO21" s="43">
        <f>BO23+BO26+BO22</f>
        <v>799</v>
      </c>
      <c r="BP21" s="42">
        <f t="shared" si="8"/>
        <v>0</v>
      </c>
      <c r="BQ21" s="42">
        <f>BQ22+BQ23+BQ26</f>
        <v>7.5410000000000004</v>
      </c>
      <c r="BR21" s="42">
        <f t="shared" si="8"/>
        <v>0</v>
      </c>
      <c r="BS21" s="42">
        <f t="shared" si="8"/>
        <v>0</v>
      </c>
      <c r="BT21" s="42">
        <f>BT22+BT23+BT26</f>
        <v>5.468</v>
      </c>
      <c r="BU21" s="42">
        <f t="shared" si="8"/>
        <v>0</v>
      </c>
      <c r="BV21" s="43">
        <f>BV23+BV26</f>
        <v>552</v>
      </c>
      <c r="BW21" s="6">
        <v>0</v>
      </c>
      <c r="BX21" s="6">
        <v>0</v>
      </c>
      <c r="BY21" s="42"/>
      <c r="BZ21" s="7"/>
      <c r="CA21" s="33"/>
      <c r="CB21" s="60"/>
    </row>
    <row r="22" spans="1:80" s="3" customFormat="1" ht="45" customHeight="1" x14ac:dyDescent="0.25">
      <c r="A22" s="84" t="s">
        <v>98</v>
      </c>
      <c r="B22" s="44" t="s">
        <v>84</v>
      </c>
      <c r="C22" s="41" t="s">
        <v>135</v>
      </c>
      <c r="D22" s="42" t="s">
        <v>136</v>
      </c>
      <c r="E22" s="42">
        <f t="shared" ref="E22:AO22" si="9">E28</f>
        <v>0</v>
      </c>
      <c r="F22" s="6">
        <f t="shared" ref="F22" si="10">F28</f>
        <v>0</v>
      </c>
      <c r="G22" s="42">
        <f t="shared" ref="G22:H22" si="11">G28</f>
        <v>0</v>
      </c>
      <c r="H22" s="42">
        <f t="shared" si="11"/>
        <v>0</v>
      </c>
      <c r="I22" s="42">
        <v>0</v>
      </c>
      <c r="J22" s="42">
        <f t="shared" ref="J22" si="12">J28</f>
        <v>0</v>
      </c>
      <c r="K22" s="43">
        <v>0</v>
      </c>
      <c r="L22" s="42">
        <f t="shared" si="9"/>
        <v>0</v>
      </c>
      <c r="M22" s="6">
        <f t="shared" si="9"/>
        <v>0</v>
      </c>
      <c r="N22" s="42">
        <f t="shared" si="9"/>
        <v>0</v>
      </c>
      <c r="O22" s="42">
        <f t="shared" si="9"/>
        <v>0</v>
      </c>
      <c r="P22" s="42">
        <v>0</v>
      </c>
      <c r="Q22" s="42">
        <f t="shared" si="9"/>
        <v>0</v>
      </c>
      <c r="R22" s="43">
        <v>0</v>
      </c>
      <c r="S22" s="42">
        <f t="shared" si="9"/>
        <v>0</v>
      </c>
      <c r="T22" s="42">
        <v>0</v>
      </c>
      <c r="U22" s="42">
        <f t="shared" si="9"/>
        <v>0</v>
      </c>
      <c r="V22" s="42">
        <f t="shared" si="9"/>
        <v>0</v>
      </c>
      <c r="W22" s="42">
        <v>0</v>
      </c>
      <c r="X22" s="42">
        <f t="shared" ref="X22:AM22" si="13">X28</f>
        <v>0</v>
      </c>
      <c r="Y22" s="43">
        <v>0</v>
      </c>
      <c r="Z22" s="42">
        <f t="shared" si="13"/>
        <v>0</v>
      </c>
      <c r="AA22" s="6">
        <f t="shared" si="13"/>
        <v>0</v>
      </c>
      <c r="AB22" s="42">
        <f t="shared" si="13"/>
        <v>0</v>
      </c>
      <c r="AC22" s="42">
        <f t="shared" si="13"/>
        <v>0</v>
      </c>
      <c r="AD22" s="6">
        <f t="shared" ref="AD22" si="14">AD28</f>
        <v>0</v>
      </c>
      <c r="AE22" s="42">
        <f t="shared" ref="AE22" si="15">AE28</f>
        <v>0</v>
      </c>
      <c r="AF22" s="43">
        <v>0</v>
      </c>
      <c r="AG22" s="42">
        <f t="shared" si="13"/>
        <v>0</v>
      </c>
      <c r="AH22" s="42">
        <f t="shared" si="13"/>
        <v>0</v>
      </c>
      <c r="AI22" s="42">
        <f t="shared" si="13"/>
        <v>0</v>
      </c>
      <c r="AJ22" s="42">
        <f t="shared" si="13"/>
        <v>0</v>
      </c>
      <c r="AK22" s="42">
        <f t="shared" si="13"/>
        <v>0</v>
      </c>
      <c r="AL22" s="42">
        <f t="shared" si="13"/>
        <v>0</v>
      </c>
      <c r="AM22" s="42">
        <f t="shared" si="13"/>
        <v>0</v>
      </c>
      <c r="AN22" s="42">
        <f t="shared" si="9"/>
        <v>0</v>
      </c>
      <c r="AO22" s="6">
        <f t="shared" si="9"/>
        <v>1.4819999999999998</v>
      </c>
      <c r="AP22" s="42">
        <f t="shared" ref="AP22:BV22" si="16">AP28</f>
        <v>0</v>
      </c>
      <c r="AQ22" s="42">
        <f t="shared" si="16"/>
        <v>0</v>
      </c>
      <c r="AR22" s="5">
        <f t="shared" ref="AR22:AR86" si="17">AY22+BF22+BM22+BT22</f>
        <v>2.8490000000000002</v>
      </c>
      <c r="AS22" s="42">
        <f t="shared" si="16"/>
        <v>0</v>
      </c>
      <c r="AT22" s="34">
        <f t="shared" si="16"/>
        <v>0</v>
      </c>
      <c r="AU22" s="42">
        <f t="shared" si="16"/>
        <v>0</v>
      </c>
      <c r="AV22" s="6">
        <f t="shared" si="16"/>
        <v>0.24100000000000002</v>
      </c>
      <c r="AW22" s="42">
        <f t="shared" si="16"/>
        <v>0</v>
      </c>
      <c r="AX22" s="42">
        <f t="shared" si="16"/>
        <v>0</v>
      </c>
      <c r="AY22" s="6">
        <f t="shared" si="16"/>
        <v>1.04</v>
      </c>
      <c r="AZ22" s="42">
        <f t="shared" si="16"/>
        <v>0</v>
      </c>
      <c r="BA22" s="43">
        <v>0</v>
      </c>
      <c r="BB22" s="42">
        <f t="shared" si="16"/>
        <v>0</v>
      </c>
      <c r="BC22" s="6">
        <f t="shared" si="16"/>
        <v>9.5999999999999988E-2</v>
      </c>
      <c r="BD22" s="42">
        <f t="shared" si="16"/>
        <v>0</v>
      </c>
      <c r="BE22" s="42">
        <f t="shared" si="16"/>
        <v>0</v>
      </c>
      <c r="BF22" s="6">
        <f t="shared" si="16"/>
        <v>0.42</v>
      </c>
      <c r="BG22" s="42">
        <f t="shared" si="16"/>
        <v>0</v>
      </c>
      <c r="BH22" s="42">
        <f t="shared" si="16"/>
        <v>0</v>
      </c>
      <c r="BI22" s="42">
        <f t="shared" si="16"/>
        <v>0</v>
      </c>
      <c r="BJ22" s="6">
        <f t="shared" si="16"/>
        <v>0.8630000000000001</v>
      </c>
      <c r="BK22" s="42">
        <f t="shared" si="16"/>
        <v>0</v>
      </c>
      <c r="BL22" s="42">
        <f t="shared" si="16"/>
        <v>0</v>
      </c>
      <c r="BM22" s="6">
        <f t="shared" si="16"/>
        <v>0.28699999999999998</v>
      </c>
      <c r="BN22" s="42">
        <f t="shared" si="16"/>
        <v>0</v>
      </c>
      <c r="BO22" s="43">
        <f t="shared" si="16"/>
        <v>0</v>
      </c>
      <c r="BP22" s="42">
        <f t="shared" si="16"/>
        <v>0</v>
      </c>
      <c r="BQ22" s="42">
        <f>BQ35</f>
        <v>0.28200000000000003</v>
      </c>
      <c r="BR22" s="42">
        <f t="shared" si="16"/>
        <v>0</v>
      </c>
      <c r="BS22" s="42">
        <f t="shared" si="16"/>
        <v>0</v>
      </c>
      <c r="BT22" s="42">
        <f>BT35</f>
        <v>1.1020000000000001</v>
      </c>
      <c r="BU22" s="42">
        <f t="shared" si="16"/>
        <v>0</v>
      </c>
      <c r="BV22" s="42">
        <f t="shared" si="16"/>
        <v>0</v>
      </c>
      <c r="BW22" s="6">
        <v>0</v>
      </c>
      <c r="BX22" s="6">
        <v>0</v>
      </c>
      <c r="BY22" s="42"/>
      <c r="BZ22" s="7"/>
      <c r="CA22" s="45"/>
      <c r="CB22" s="60"/>
    </row>
    <row r="23" spans="1:80" s="3" customFormat="1" ht="78" customHeight="1" x14ac:dyDescent="0.25">
      <c r="A23" s="84" t="s">
        <v>99</v>
      </c>
      <c r="B23" s="44" t="s">
        <v>85</v>
      </c>
      <c r="C23" s="41" t="s">
        <v>135</v>
      </c>
      <c r="D23" s="42" t="s">
        <v>136</v>
      </c>
      <c r="E23" s="42">
        <f t="shared" ref="E23:AN23" si="18">E90</f>
        <v>0</v>
      </c>
      <c r="F23" s="5">
        <f>F85+F121+F71</f>
        <v>16.466000000000005</v>
      </c>
      <c r="G23" s="42">
        <f t="shared" ref="G23:H23" si="19">G90</f>
        <v>0</v>
      </c>
      <c r="H23" s="42">
        <f t="shared" si="19"/>
        <v>0</v>
      </c>
      <c r="I23" s="42">
        <f>I84+I71</f>
        <v>18.959999999999994</v>
      </c>
      <c r="J23" s="42">
        <f t="shared" ref="J23" si="20">J90</f>
        <v>0</v>
      </c>
      <c r="K23" s="43">
        <f>K84</f>
        <v>1391</v>
      </c>
      <c r="L23" s="42">
        <f t="shared" si="18"/>
        <v>0</v>
      </c>
      <c r="M23" s="5">
        <f>M71+M85+M121</f>
        <v>1.2489999999999999</v>
      </c>
      <c r="N23" s="42">
        <f t="shared" si="18"/>
        <v>0</v>
      </c>
      <c r="O23" s="42">
        <f t="shared" si="18"/>
        <v>0</v>
      </c>
      <c r="P23" s="42">
        <f>P84</f>
        <v>2.5310000000000001</v>
      </c>
      <c r="Q23" s="42">
        <f t="shared" si="18"/>
        <v>0</v>
      </c>
      <c r="R23" s="43">
        <f>R84</f>
        <v>105</v>
      </c>
      <c r="S23" s="42">
        <f t="shared" si="18"/>
        <v>0</v>
      </c>
      <c r="T23" s="42">
        <f>T84+T71</f>
        <v>3.7759999999999994</v>
      </c>
      <c r="U23" s="42">
        <f t="shared" si="18"/>
        <v>0</v>
      </c>
      <c r="V23" s="42">
        <f t="shared" si="18"/>
        <v>0</v>
      </c>
      <c r="W23" s="42">
        <f>W84+W71</f>
        <v>3.8339999999999996</v>
      </c>
      <c r="X23" s="42">
        <f t="shared" ref="X23:AL23" si="21">X29</f>
        <v>0</v>
      </c>
      <c r="Y23" s="43">
        <f>Y84</f>
        <v>299</v>
      </c>
      <c r="Z23" s="42">
        <f t="shared" si="21"/>
        <v>0</v>
      </c>
      <c r="AA23" s="5">
        <f>AA85+AA121+AA71</f>
        <v>5.9939999999999998</v>
      </c>
      <c r="AB23" s="42">
        <f t="shared" ref="AB23:AC23" si="22">AB90</f>
        <v>0</v>
      </c>
      <c r="AC23" s="42">
        <f t="shared" si="22"/>
        <v>0</v>
      </c>
      <c r="AD23" s="5">
        <f>AD85+AD121+AD71</f>
        <v>8.157</v>
      </c>
      <c r="AE23" s="42">
        <f t="shared" ref="AE23" si="23">AE90</f>
        <v>0</v>
      </c>
      <c r="AF23" s="43">
        <f>AF84</f>
        <v>611</v>
      </c>
      <c r="AG23" s="42">
        <f t="shared" si="21"/>
        <v>0</v>
      </c>
      <c r="AH23" s="42">
        <f>AH84</f>
        <v>5.4460000000000015</v>
      </c>
      <c r="AI23" s="42">
        <f t="shared" si="21"/>
        <v>0</v>
      </c>
      <c r="AJ23" s="42">
        <f t="shared" si="21"/>
        <v>0</v>
      </c>
      <c r="AK23" s="42">
        <f>AK85</f>
        <v>4.4379999999999997</v>
      </c>
      <c r="AL23" s="42">
        <f t="shared" si="21"/>
        <v>0</v>
      </c>
      <c r="AM23" s="43">
        <f>AM85</f>
        <v>373</v>
      </c>
      <c r="AN23" s="42">
        <f t="shared" si="18"/>
        <v>0</v>
      </c>
      <c r="AO23" s="5">
        <f>AO85+AO121+AO71</f>
        <v>14.046700000000003</v>
      </c>
      <c r="AP23" s="42">
        <f t="shared" ref="AP23:BB23" si="24">AP90</f>
        <v>0</v>
      </c>
      <c r="AQ23" s="42">
        <f t="shared" si="24"/>
        <v>0</v>
      </c>
      <c r="AR23" s="5">
        <f t="shared" si="17"/>
        <v>15.888000000000002</v>
      </c>
      <c r="AS23" s="42">
        <f t="shared" si="24"/>
        <v>0</v>
      </c>
      <c r="AT23" s="79">
        <f>AT85+AT121+AT71</f>
        <v>1397</v>
      </c>
      <c r="AU23" s="42">
        <f t="shared" si="24"/>
        <v>0</v>
      </c>
      <c r="AV23" s="5">
        <f>AV85+AV121+AV71</f>
        <v>1.0419999999999998</v>
      </c>
      <c r="AW23" s="42">
        <f t="shared" si="24"/>
        <v>0</v>
      </c>
      <c r="AX23" s="42">
        <f t="shared" si="24"/>
        <v>0</v>
      </c>
      <c r="AY23" s="5">
        <f>AY85+AY121+AY71</f>
        <v>2.2640000000000002</v>
      </c>
      <c r="AZ23" s="42">
        <f t="shared" si="24"/>
        <v>0</v>
      </c>
      <c r="BA23" s="43">
        <f>BA84</f>
        <v>95</v>
      </c>
      <c r="BB23" s="42">
        <f t="shared" si="24"/>
        <v>0</v>
      </c>
      <c r="BC23" s="5">
        <f>BC85+BC121+BC71</f>
        <v>2.9780000000000002</v>
      </c>
      <c r="BD23" s="42">
        <f t="shared" ref="BD23:BU23" si="25">BD29</f>
        <v>0</v>
      </c>
      <c r="BE23" s="42">
        <f t="shared" si="25"/>
        <v>0</v>
      </c>
      <c r="BF23" s="5">
        <f>BF85+BF121+BF71</f>
        <v>3.7449999999999997</v>
      </c>
      <c r="BG23" s="42">
        <f t="shared" si="25"/>
        <v>0</v>
      </c>
      <c r="BH23" s="43">
        <f>BH84</f>
        <v>319</v>
      </c>
      <c r="BI23" s="42">
        <f t="shared" si="25"/>
        <v>0</v>
      </c>
      <c r="BJ23" s="5">
        <f>BJ85+BJ121+BJ71</f>
        <v>4.8127000000000004</v>
      </c>
      <c r="BK23" s="42">
        <f t="shared" si="25"/>
        <v>0</v>
      </c>
      <c r="BL23" s="42">
        <f t="shared" si="25"/>
        <v>0</v>
      </c>
      <c r="BM23" s="5">
        <f>BM85+BM121+BM71</f>
        <v>6.0790000000000006</v>
      </c>
      <c r="BN23" s="42">
        <f t="shared" si="25"/>
        <v>0</v>
      </c>
      <c r="BO23" s="43">
        <f>BO85+BO121+BO71</f>
        <v>530</v>
      </c>
      <c r="BP23" s="42">
        <f t="shared" si="25"/>
        <v>0</v>
      </c>
      <c r="BQ23" s="42">
        <f>BQ84+BQ71</f>
        <v>5.2140000000000004</v>
      </c>
      <c r="BR23" s="42">
        <f t="shared" si="25"/>
        <v>0</v>
      </c>
      <c r="BS23" s="42">
        <f t="shared" si="25"/>
        <v>0</v>
      </c>
      <c r="BT23" s="42">
        <f>BT84</f>
        <v>3.8000000000000003</v>
      </c>
      <c r="BU23" s="42">
        <f t="shared" si="25"/>
        <v>0</v>
      </c>
      <c r="BV23" s="43">
        <f>BV84</f>
        <v>453</v>
      </c>
      <c r="BW23" s="6">
        <v>0</v>
      </c>
      <c r="BX23" s="6">
        <v>0</v>
      </c>
      <c r="BY23" s="42"/>
      <c r="BZ23" s="7"/>
      <c r="CA23" s="33"/>
      <c r="CB23" s="60"/>
    </row>
    <row r="24" spans="1:80" s="3" customFormat="1" ht="93.75" customHeight="1" x14ac:dyDescent="0.25">
      <c r="A24" s="84" t="s">
        <v>100</v>
      </c>
      <c r="B24" s="44" t="s">
        <v>86</v>
      </c>
      <c r="C24" s="41" t="s">
        <v>135</v>
      </c>
      <c r="D24" s="42" t="s">
        <v>136</v>
      </c>
      <c r="E24" s="42">
        <f t="shared" ref="E24:AN24" si="26">E26</f>
        <v>0</v>
      </c>
      <c r="F24" s="6">
        <v>0</v>
      </c>
      <c r="G24" s="42">
        <f t="shared" ref="G24:H24" si="27">G26</f>
        <v>0</v>
      </c>
      <c r="H24" s="42">
        <f t="shared" si="27"/>
        <v>0</v>
      </c>
      <c r="I24" s="42">
        <v>0</v>
      </c>
      <c r="J24" s="42">
        <f t="shared" ref="J24" si="28">J26</f>
        <v>0</v>
      </c>
      <c r="K24" s="43">
        <v>0</v>
      </c>
      <c r="L24" s="42">
        <f t="shared" si="26"/>
        <v>0</v>
      </c>
      <c r="M24" s="6">
        <v>0</v>
      </c>
      <c r="N24" s="42">
        <f t="shared" si="26"/>
        <v>0</v>
      </c>
      <c r="O24" s="42">
        <f t="shared" si="26"/>
        <v>0</v>
      </c>
      <c r="P24" s="42">
        <v>0</v>
      </c>
      <c r="Q24" s="42">
        <f t="shared" si="26"/>
        <v>0</v>
      </c>
      <c r="R24" s="43">
        <v>0</v>
      </c>
      <c r="S24" s="42">
        <f t="shared" si="26"/>
        <v>0</v>
      </c>
      <c r="T24" s="42">
        <v>0</v>
      </c>
      <c r="U24" s="42">
        <f t="shared" si="26"/>
        <v>0</v>
      </c>
      <c r="V24" s="42">
        <f t="shared" si="26"/>
        <v>0</v>
      </c>
      <c r="W24" s="42">
        <v>0</v>
      </c>
      <c r="X24" s="42">
        <f t="shared" ref="X24:AM24" si="29">X30</f>
        <v>0</v>
      </c>
      <c r="Y24" s="43">
        <v>0</v>
      </c>
      <c r="Z24" s="42">
        <f t="shared" si="29"/>
        <v>0</v>
      </c>
      <c r="AA24" s="6">
        <v>0</v>
      </c>
      <c r="AB24" s="42">
        <f t="shared" si="29"/>
        <v>0</v>
      </c>
      <c r="AC24" s="42">
        <f t="shared" si="29"/>
        <v>0</v>
      </c>
      <c r="AD24" s="6">
        <v>0</v>
      </c>
      <c r="AE24" s="42">
        <f t="shared" si="29"/>
        <v>0</v>
      </c>
      <c r="AF24" s="43">
        <v>0</v>
      </c>
      <c r="AG24" s="42">
        <f t="shared" si="29"/>
        <v>0</v>
      </c>
      <c r="AH24" s="42">
        <f t="shared" si="29"/>
        <v>0</v>
      </c>
      <c r="AI24" s="42">
        <f t="shared" si="29"/>
        <v>0</v>
      </c>
      <c r="AJ24" s="42">
        <f t="shared" si="29"/>
        <v>0</v>
      </c>
      <c r="AK24" s="42">
        <f t="shared" si="29"/>
        <v>0</v>
      </c>
      <c r="AL24" s="42">
        <f t="shared" si="29"/>
        <v>0</v>
      </c>
      <c r="AM24" s="42">
        <f t="shared" si="29"/>
        <v>0</v>
      </c>
      <c r="AN24" s="42">
        <f t="shared" si="26"/>
        <v>0</v>
      </c>
      <c r="AO24" s="6">
        <v>0</v>
      </c>
      <c r="AP24" s="42">
        <f t="shared" ref="AP24:BB24" si="30">AP26</f>
        <v>0</v>
      </c>
      <c r="AQ24" s="42">
        <f t="shared" si="30"/>
        <v>0</v>
      </c>
      <c r="AR24" s="5">
        <f t="shared" si="17"/>
        <v>0</v>
      </c>
      <c r="AS24" s="6">
        <v>0</v>
      </c>
      <c r="AT24" s="34">
        <v>0</v>
      </c>
      <c r="AU24" s="42">
        <f t="shared" si="30"/>
        <v>0</v>
      </c>
      <c r="AV24" s="6">
        <v>0</v>
      </c>
      <c r="AW24" s="42">
        <f t="shared" si="30"/>
        <v>0</v>
      </c>
      <c r="AX24" s="42">
        <f t="shared" si="30"/>
        <v>0</v>
      </c>
      <c r="AY24" s="6">
        <v>0</v>
      </c>
      <c r="AZ24" s="42">
        <f t="shared" ref="AZ24" si="31">AZ26</f>
        <v>0</v>
      </c>
      <c r="BA24" s="42">
        <v>0</v>
      </c>
      <c r="BB24" s="42">
        <f t="shared" si="30"/>
        <v>0</v>
      </c>
      <c r="BC24" s="6">
        <v>0</v>
      </c>
      <c r="BD24" s="42">
        <f t="shared" ref="BD24:BV24" si="32">BD30</f>
        <v>0</v>
      </c>
      <c r="BE24" s="42">
        <f t="shared" si="32"/>
        <v>0</v>
      </c>
      <c r="BF24" s="6">
        <v>0</v>
      </c>
      <c r="BG24" s="42">
        <f t="shared" si="32"/>
        <v>0</v>
      </c>
      <c r="BH24" s="42">
        <f t="shared" si="32"/>
        <v>0</v>
      </c>
      <c r="BI24" s="42">
        <f t="shared" si="32"/>
        <v>0</v>
      </c>
      <c r="BJ24" s="6">
        <v>0</v>
      </c>
      <c r="BK24" s="42">
        <f t="shared" si="32"/>
        <v>0</v>
      </c>
      <c r="BL24" s="42">
        <f t="shared" si="32"/>
        <v>0</v>
      </c>
      <c r="BM24" s="6">
        <v>0</v>
      </c>
      <c r="BN24" s="42">
        <f t="shared" si="32"/>
        <v>0</v>
      </c>
      <c r="BO24" s="43">
        <v>0</v>
      </c>
      <c r="BP24" s="42">
        <f t="shared" si="32"/>
        <v>0</v>
      </c>
      <c r="BQ24" s="42">
        <f t="shared" si="32"/>
        <v>0</v>
      </c>
      <c r="BR24" s="42">
        <f t="shared" si="32"/>
        <v>0</v>
      </c>
      <c r="BS24" s="42">
        <f t="shared" si="32"/>
        <v>0</v>
      </c>
      <c r="BT24" s="42">
        <f t="shared" si="32"/>
        <v>0</v>
      </c>
      <c r="BU24" s="42">
        <f t="shared" si="32"/>
        <v>0</v>
      </c>
      <c r="BV24" s="42">
        <f t="shared" si="32"/>
        <v>0</v>
      </c>
      <c r="BW24" s="6">
        <v>0</v>
      </c>
      <c r="BX24" s="6">
        <v>0</v>
      </c>
      <c r="BY24" s="42"/>
      <c r="BZ24" s="7"/>
      <c r="CA24" s="45"/>
      <c r="CB24" s="60"/>
    </row>
    <row r="25" spans="1:80" s="3" customFormat="1" ht="54.75" customHeight="1" x14ac:dyDescent="0.25">
      <c r="A25" s="84" t="s">
        <v>101</v>
      </c>
      <c r="B25" s="44" t="s">
        <v>87</v>
      </c>
      <c r="C25" s="41" t="s">
        <v>135</v>
      </c>
      <c r="D25" s="42" t="s">
        <v>136</v>
      </c>
      <c r="E25" s="46">
        <v>0</v>
      </c>
      <c r="F25" s="6">
        <v>0</v>
      </c>
      <c r="G25" s="46">
        <v>0</v>
      </c>
      <c r="H25" s="46">
        <v>0</v>
      </c>
      <c r="I25" s="46">
        <v>0</v>
      </c>
      <c r="J25" s="46">
        <v>0</v>
      </c>
      <c r="K25" s="47">
        <v>0</v>
      </c>
      <c r="L25" s="46">
        <v>0</v>
      </c>
      <c r="M25" s="6">
        <v>0</v>
      </c>
      <c r="N25" s="46">
        <v>0</v>
      </c>
      <c r="O25" s="46">
        <v>0</v>
      </c>
      <c r="P25" s="46">
        <v>0</v>
      </c>
      <c r="Q25" s="46">
        <v>0</v>
      </c>
      <c r="R25" s="47">
        <v>0</v>
      </c>
      <c r="S25" s="46">
        <v>0</v>
      </c>
      <c r="T25" s="46">
        <v>0</v>
      </c>
      <c r="U25" s="46">
        <v>0</v>
      </c>
      <c r="V25" s="46">
        <v>0</v>
      </c>
      <c r="W25" s="42">
        <v>0</v>
      </c>
      <c r="X25" s="42">
        <f t="shared" ref="X25:AM25" si="33">X31</f>
        <v>0</v>
      </c>
      <c r="Y25" s="43">
        <v>0</v>
      </c>
      <c r="Z25" s="42">
        <f t="shared" si="33"/>
        <v>0</v>
      </c>
      <c r="AA25" s="6">
        <v>0</v>
      </c>
      <c r="AB25" s="42">
        <f t="shared" si="33"/>
        <v>0</v>
      </c>
      <c r="AC25" s="42">
        <f t="shared" si="33"/>
        <v>0</v>
      </c>
      <c r="AD25" s="6">
        <v>0</v>
      </c>
      <c r="AE25" s="42">
        <f t="shared" si="33"/>
        <v>0</v>
      </c>
      <c r="AF25" s="43">
        <v>0</v>
      </c>
      <c r="AG25" s="42">
        <f t="shared" si="33"/>
        <v>0</v>
      </c>
      <c r="AH25" s="42">
        <f t="shared" si="33"/>
        <v>0</v>
      </c>
      <c r="AI25" s="42">
        <f t="shared" si="33"/>
        <v>0</v>
      </c>
      <c r="AJ25" s="42">
        <f t="shared" si="33"/>
        <v>0</v>
      </c>
      <c r="AK25" s="42">
        <f t="shared" si="33"/>
        <v>0</v>
      </c>
      <c r="AL25" s="42">
        <f t="shared" si="33"/>
        <v>0</v>
      </c>
      <c r="AM25" s="42">
        <f t="shared" si="33"/>
        <v>0</v>
      </c>
      <c r="AN25" s="46">
        <v>0</v>
      </c>
      <c r="AO25" s="6">
        <v>0</v>
      </c>
      <c r="AP25" s="46">
        <v>0</v>
      </c>
      <c r="AQ25" s="46">
        <v>0</v>
      </c>
      <c r="AR25" s="5">
        <f t="shared" si="17"/>
        <v>0</v>
      </c>
      <c r="AS25" s="6">
        <v>0</v>
      </c>
      <c r="AT25" s="34">
        <v>0</v>
      </c>
      <c r="AU25" s="46">
        <v>0</v>
      </c>
      <c r="AV25" s="6">
        <v>0</v>
      </c>
      <c r="AW25" s="46">
        <v>0</v>
      </c>
      <c r="AX25" s="46">
        <v>0</v>
      </c>
      <c r="AY25" s="6">
        <v>0</v>
      </c>
      <c r="AZ25" s="42">
        <f t="shared" ref="AZ25" si="34">AZ27</f>
        <v>0</v>
      </c>
      <c r="BA25" s="42">
        <v>0</v>
      </c>
      <c r="BB25" s="46">
        <v>0</v>
      </c>
      <c r="BC25" s="6">
        <v>0</v>
      </c>
      <c r="BD25" s="42">
        <f t="shared" ref="BD25:BV25" si="35">BD31</f>
        <v>0</v>
      </c>
      <c r="BE25" s="42">
        <f t="shared" si="35"/>
        <v>0</v>
      </c>
      <c r="BF25" s="6">
        <v>0</v>
      </c>
      <c r="BG25" s="42">
        <f t="shared" si="35"/>
        <v>0</v>
      </c>
      <c r="BH25" s="42">
        <f t="shared" si="35"/>
        <v>0</v>
      </c>
      <c r="BI25" s="42">
        <f t="shared" si="35"/>
        <v>0</v>
      </c>
      <c r="BJ25" s="6">
        <v>0</v>
      </c>
      <c r="BK25" s="42">
        <f t="shared" si="35"/>
        <v>0</v>
      </c>
      <c r="BL25" s="42">
        <f t="shared" si="35"/>
        <v>0</v>
      </c>
      <c r="BM25" s="6">
        <v>0</v>
      </c>
      <c r="BN25" s="42">
        <f t="shared" si="35"/>
        <v>0</v>
      </c>
      <c r="BO25" s="43">
        <v>0</v>
      </c>
      <c r="BP25" s="42">
        <f t="shared" si="35"/>
        <v>0</v>
      </c>
      <c r="BQ25" s="42">
        <f t="shared" si="35"/>
        <v>0</v>
      </c>
      <c r="BR25" s="42">
        <f t="shared" si="35"/>
        <v>0</v>
      </c>
      <c r="BS25" s="42">
        <f t="shared" si="35"/>
        <v>0</v>
      </c>
      <c r="BT25" s="42">
        <f t="shared" si="35"/>
        <v>0</v>
      </c>
      <c r="BU25" s="42">
        <f t="shared" si="35"/>
        <v>0</v>
      </c>
      <c r="BV25" s="42">
        <f t="shared" si="35"/>
        <v>0</v>
      </c>
      <c r="BW25" s="6">
        <v>0</v>
      </c>
      <c r="BX25" s="6">
        <v>0</v>
      </c>
      <c r="BY25" s="42"/>
      <c r="BZ25" s="7"/>
      <c r="CA25" s="45"/>
      <c r="CB25" s="60"/>
    </row>
    <row r="26" spans="1:80" s="3" customFormat="1" ht="45.75" customHeight="1" x14ac:dyDescent="0.25">
      <c r="A26" s="85" t="s">
        <v>102</v>
      </c>
      <c r="B26" s="44" t="s">
        <v>88</v>
      </c>
      <c r="C26" s="41" t="s">
        <v>135</v>
      </c>
      <c r="D26" s="42" t="s">
        <v>136</v>
      </c>
      <c r="E26" s="42">
        <f t="shared" ref="E26:V26" si="36">E27</f>
        <v>0</v>
      </c>
      <c r="F26" s="5">
        <f t="shared" ref="F26" si="37">F129</f>
        <v>4.9409999999999998</v>
      </c>
      <c r="G26" s="42">
        <f t="shared" si="36"/>
        <v>0</v>
      </c>
      <c r="H26" s="42">
        <f t="shared" si="36"/>
        <v>0</v>
      </c>
      <c r="I26" s="42">
        <f>I129</f>
        <v>0.33500000000000002</v>
      </c>
      <c r="J26" s="42">
        <f t="shared" si="36"/>
        <v>0</v>
      </c>
      <c r="K26" s="43">
        <f>K133</f>
        <v>374</v>
      </c>
      <c r="L26" s="42">
        <f t="shared" si="36"/>
        <v>0</v>
      </c>
      <c r="M26" s="5">
        <f t="shared" ref="M26" si="38">M129</f>
        <v>0</v>
      </c>
      <c r="N26" s="42">
        <f t="shared" si="36"/>
        <v>0</v>
      </c>
      <c r="O26" s="42">
        <f t="shared" si="36"/>
        <v>0</v>
      </c>
      <c r="P26" s="42">
        <v>0</v>
      </c>
      <c r="Q26" s="42">
        <f t="shared" si="36"/>
        <v>0</v>
      </c>
      <c r="R26" s="43">
        <v>0</v>
      </c>
      <c r="S26" s="42">
        <f t="shared" si="36"/>
        <v>0</v>
      </c>
      <c r="T26" s="42">
        <v>0</v>
      </c>
      <c r="U26" s="42">
        <f t="shared" si="36"/>
        <v>0</v>
      </c>
      <c r="V26" s="42">
        <f t="shared" si="36"/>
        <v>0</v>
      </c>
      <c r="W26" s="42">
        <v>0</v>
      </c>
      <c r="X26" s="42">
        <f t="shared" ref="X26:AL26" si="39">X32</f>
        <v>0</v>
      </c>
      <c r="Y26" s="43">
        <v>0</v>
      </c>
      <c r="Z26" s="42">
        <f t="shared" si="39"/>
        <v>0</v>
      </c>
      <c r="AA26" s="5">
        <f t="shared" ref="AA26" si="40">AA129</f>
        <v>2.6829999999999998</v>
      </c>
      <c r="AB26" s="42">
        <f t="shared" ref="AB26:AE26" si="41">AB27</f>
        <v>0</v>
      </c>
      <c r="AC26" s="42">
        <f t="shared" si="41"/>
        <v>0</v>
      </c>
      <c r="AD26" s="5">
        <f t="shared" ref="AD26" si="42">AD129</f>
        <v>0</v>
      </c>
      <c r="AE26" s="42">
        <f t="shared" si="41"/>
        <v>0</v>
      </c>
      <c r="AF26" s="43">
        <f>AF133</f>
        <v>268</v>
      </c>
      <c r="AG26" s="42">
        <f t="shared" si="39"/>
        <v>0</v>
      </c>
      <c r="AH26" s="42">
        <f>AH129</f>
        <v>2.258</v>
      </c>
      <c r="AI26" s="42">
        <f t="shared" si="39"/>
        <v>0</v>
      </c>
      <c r="AJ26" s="42">
        <f t="shared" si="39"/>
        <v>0</v>
      </c>
      <c r="AK26" s="42">
        <f>AK129</f>
        <v>0.33500000000000002</v>
      </c>
      <c r="AL26" s="42">
        <f t="shared" si="39"/>
        <v>0</v>
      </c>
      <c r="AM26" s="43">
        <f>AM129</f>
        <v>106</v>
      </c>
      <c r="AN26" s="42">
        <f t="shared" ref="AN26:BB26" si="43">AN27</f>
        <v>0</v>
      </c>
      <c r="AO26" s="5">
        <f t="shared" ref="AO26:BC26" si="44">AO129</f>
        <v>4.6989999999999998</v>
      </c>
      <c r="AP26" s="42">
        <f t="shared" si="43"/>
        <v>0</v>
      </c>
      <c r="AQ26" s="42">
        <f t="shared" si="43"/>
        <v>0</v>
      </c>
      <c r="AR26" s="5">
        <f t="shared" si="17"/>
        <v>1.373</v>
      </c>
      <c r="AS26" s="6">
        <v>0</v>
      </c>
      <c r="AT26" s="69">
        <f>AT133</f>
        <v>368</v>
      </c>
      <c r="AU26" s="42">
        <f t="shared" si="43"/>
        <v>0</v>
      </c>
      <c r="AV26" s="5">
        <f t="shared" si="44"/>
        <v>0</v>
      </c>
      <c r="AW26" s="42">
        <f t="shared" si="43"/>
        <v>0</v>
      </c>
      <c r="AX26" s="42">
        <f t="shared" si="43"/>
        <v>0</v>
      </c>
      <c r="AY26" s="5">
        <f t="shared" ref="AY26" si="45">AY129</f>
        <v>0</v>
      </c>
      <c r="AZ26" s="42">
        <f t="shared" ref="AZ26" si="46">AZ28</f>
        <v>0</v>
      </c>
      <c r="BA26" s="42">
        <v>0</v>
      </c>
      <c r="BB26" s="42">
        <f t="shared" si="43"/>
        <v>0</v>
      </c>
      <c r="BC26" s="5">
        <f t="shared" si="44"/>
        <v>0</v>
      </c>
      <c r="BD26" s="42">
        <f t="shared" ref="BD26:BU26" si="47">BD32</f>
        <v>0</v>
      </c>
      <c r="BE26" s="42">
        <f t="shared" si="47"/>
        <v>0</v>
      </c>
      <c r="BF26" s="5">
        <f t="shared" ref="BF26" si="48">BF129</f>
        <v>0</v>
      </c>
      <c r="BG26" s="42">
        <f t="shared" si="47"/>
        <v>0</v>
      </c>
      <c r="BH26" s="42">
        <f t="shared" si="47"/>
        <v>0</v>
      </c>
      <c r="BI26" s="42">
        <f t="shared" si="47"/>
        <v>0</v>
      </c>
      <c r="BJ26" s="5">
        <f t="shared" ref="BJ26" si="49">BJ129</f>
        <v>2.6539999999999999</v>
      </c>
      <c r="BK26" s="42">
        <f t="shared" si="47"/>
        <v>0</v>
      </c>
      <c r="BL26" s="42">
        <f t="shared" si="47"/>
        <v>0</v>
      </c>
      <c r="BM26" s="5">
        <f t="shared" ref="BM26" si="50">BM129</f>
        <v>0.80699999999999994</v>
      </c>
      <c r="BN26" s="42">
        <f t="shared" si="47"/>
        <v>0</v>
      </c>
      <c r="BO26" s="43">
        <f t="shared" ref="BO26" si="51">BO129</f>
        <v>269</v>
      </c>
      <c r="BP26" s="42">
        <f t="shared" si="47"/>
        <v>0</v>
      </c>
      <c r="BQ26" s="42">
        <f>BQ129</f>
        <v>2.0449999999999999</v>
      </c>
      <c r="BR26" s="42">
        <f t="shared" si="47"/>
        <v>0</v>
      </c>
      <c r="BS26" s="42">
        <f t="shared" si="47"/>
        <v>0</v>
      </c>
      <c r="BT26" s="42">
        <f>BT129</f>
        <v>0.56600000000000006</v>
      </c>
      <c r="BU26" s="42">
        <f t="shared" si="47"/>
        <v>0</v>
      </c>
      <c r="BV26" s="43">
        <f>BV133</f>
        <v>99</v>
      </c>
      <c r="BW26" s="6">
        <v>0</v>
      </c>
      <c r="BX26" s="6">
        <v>0</v>
      </c>
      <c r="BY26" s="42"/>
      <c r="BZ26" s="7"/>
      <c r="CA26" s="45"/>
      <c r="CB26" s="60"/>
    </row>
    <row r="27" spans="1:80" s="3" customFormat="1" ht="39.75" customHeight="1" x14ac:dyDescent="0.25">
      <c r="A27" s="86" t="s">
        <v>103</v>
      </c>
      <c r="B27" s="48" t="s">
        <v>89</v>
      </c>
      <c r="C27" s="41" t="s">
        <v>135</v>
      </c>
      <c r="D27" s="42" t="s">
        <v>136</v>
      </c>
      <c r="E27" s="42">
        <f t="shared" ref="E27:AN27" si="52">E129</f>
        <v>0</v>
      </c>
      <c r="F27" s="6">
        <v>0</v>
      </c>
      <c r="G27" s="42">
        <f t="shared" ref="G27:H27" si="53">G129</f>
        <v>0</v>
      </c>
      <c r="H27" s="42">
        <f t="shared" si="53"/>
        <v>0</v>
      </c>
      <c r="I27" s="42">
        <v>0</v>
      </c>
      <c r="J27" s="42">
        <f t="shared" ref="J27" si="54">J129</f>
        <v>0</v>
      </c>
      <c r="K27" s="43">
        <v>0</v>
      </c>
      <c r="L27" s="42">
        <f t="shared" si="52"/>
        <v>0</v>
      </c>
      <c r="M27" s="6">
        <v>0</v>
      </c>
      <c r="N27" s="42">
        <f t="shared" si="52"/>
        <v>0</v>
      </c>
      <c r="O27" s="42">
        <f t="shared" si="52"/>
        <v>0</v>
      </c>
      <c r="P27" s="42">
        <v>0</v>
      </c>
      <c r="Q27" s="42">
        <f t="shared" si="52"/>
        <v>0</v>
      </c>
      <c r="R27" s="43">
        <v>0</v>
      </c>
      <c r="S27" s="42">
        <f t="shared" si="52"/>
        <v>0</v>
      </c>
      <c r="T27" s="42">
        <v>0</v>
      </c>
      <c r="U27" s="42">
        <f t="shared" si="52"/>
        <v>0</v>
      </c>
      <c r="V27" s="42">
        <f t="shared" si="52"/>
        <v>0</v>
      </c>
      <c r="W27" s="42">
        <v>0</v>
      </c>
      <c r="X27" s="42">
        <f t="shared" ref="X27:AM27" si="55">X33</f>
        <v>0</v>
      </c>
      <c r="Y27" s="43">
        <v>0</v>
      </c>
      <c r="Z27" s="42">
        <f t="shared" si="55"/>
        <v>0</v>
      </c>
      <c r="AA27" s="6">
        <v>0</v>
      </c>
      <c r="AB27" s="42">
        <f t="shared" si="55"/>
        <v>0</v>
      </c>
      <c r="AC27" s="42">
        <f t="shared" si="55"/>
        <v>0</v>
      </c>
      <c r="AD27" s="6">
        <v>0</v>
      </c>
      <c r="AE27" s="42">
        <f t="shared" si="55"/>
        <v>0</v>
      </c>
      <c r="AF27" s="43">
        <v>0</v>
      </c>
      <c r="AG27" s="42">
        <f t="shared" si="55"/>
        <v>0</v>
      </c>
      <c r="AH27" s="42">
        <f t="shared" si="55"/>
        <v>0</v>
      </c>
      <c r="AI27" s="42">
        <f t="shared" si="55"/>
        <v>0</v>
      </c>
      <c r="AJ27" s="42">
        <f t="shared" si="55"/>
        <v>0</v>
      </c>
      <c r="AK27" s="42">
        <f t="shared" si="55"/>
        <v>0</v>
      </c>
      <c r="AL27" s="42">
        <f t="shared" si="55"/>
        <v>0</v>
      </c>
      <c r="AM27" s="42">
        <f t="shared" si="55"/>
        <v>0</v>
      </c>
      <c r="AN27" s="42">
        <f t="shared" si="52"/>
        <v>0</v>
      </c>
      <c r="AO27" s="6">
        <v>0</v>
      </c>
      <c r="AP27" s="42">
        <v>0</v>
      </c>
      <c r="AQ27" s="42">
        <v>0</v>
      </c>
      <c r="AR27" s="5">
        <f t="shared" si="17"/>
        <v>0</v>
      </c>
      <c r="AS27" s="6">
        <v>0</v>
      </c>
      <c r="AT27" s="34">
        <v>0</v>
      </c>
      <c r="AU27" s="42">
        <v>0</v>
      </c>
      <c r="AV27" s="6">
        <v>0</v>
      </c>
      <c r="AW27" s="42">
        <v>0</v>
      </c>
      <c r="AX27" s="42">
        <v>0</v>
      </c>
      <c r="AY27" s="6">
        <v>0</v>
      </c>
      <c r="AZ27" s="42">
        <f t="shared" ref="AZ27" si="56">AZ29</f>
        <v>0</v>
      </c>
      <c r="BA27" s="42">
        <v>0</v>
      </c>
      <c r="BB27" s="42">
        <v>0</v>
      </c>
      <c r="BC27" s="6">
        <v>0</v>
      </c>
      <c r="BD27" s="42">
        <f t="shared" ref="BD27:BV27" si="57">BD33</f>
        <v>0</v>
      </c>
      <c r="BE27" s="42">
        <f t="shared" si="57"/>
        <v>0</v>
      </c>
      <c r="BF27" s="6">
        <v>0</v>
      </c>
      <c r="BG27" s="42">
        <f t="shared" si="57"/>
        <v>0</v>
      </c>
      <c r="BH27" s="42">
        <f t="shared" si="57"/>
        <v>0</v>
      </c>
      <c r="BI27" s="42">
        <f t="shared" si="57"/>
        <v>0</v>
      </c>
      <c r="BJ27" s="6">
        <v>0</v>
      </c>
      <c r="BK27" s="42">
        <f t="shared" si="57"/>
        <v>0</v>
      </c>
      <c r="BL27" s="42">
        <f t="shared" si="57"/>
        <v>0</v>
      </c>
      <c r="BM27" s="6">
        <v>0</v>
      </c>
      <c r="BN27" s="42">
        <f t="shared" si="57"/>
        <v>0</v>
      </c>
      <c r="BO27" s="43">
        <v>0</v>
      </c>
      <c r="BP27" s="42">
        <f t="shared" si="57"/>
        <v>0</v>
      </c>
      <c r="BQ27" s="42">
        <f t="shared" si="57"/>
        <v>0</v>
      </c>
      <c r="BR27" s="42">
        <f t="shared" si="57"/>
        <v>0</v>
      </c>
      <c r="BS27" s="42">
        <f t="shared" si="57"/>
        <v>0</v>
      </c>
      <c r="BT27" s="42">
        <f t="shared" si="57"/>
        <v>0</v>
      </c>
      <c r="BU27" s="42">
        <f t="shared" si="57"/>
        <v>0</v>
      </c>
      <c r="BV27" s="42">
        <f t="shared" si="57"/>
        <v>0</v>
      </c>
      <c r="BW27" s="6">
        <v>0</v>
      </c>
      <c r="BX27" s="6">
        <v>0</v>
      </c>
      <c r="BY27" s="42"/>
      <c r="BZ27" s="7"/>
      <c r="CA27" s="45"/>
      <c r="CB27" s="60"/>
    </row>
    <row r="28" spans="1:80" s="3" customFormat="1" ht="47.25" x14ac:dyDescent="0.25">
      <c r="A28" s="55" t="s">
        <v>104</v>
      </c>
      <c r="B28" s="8" t="s">
        <v>177</v>
      </c>
      <c r="C28" s="41" t="s">
        <v>135</v>
      </c>
      <c r="D28" s="42" t="s">
        <v>136</v>
      </c>
      <c r="E28" s="42">
        <f t="shared" ref="E28:V28" si="58">E29</f>
        <v>0</v>
      </c>
      <c r="F28" s="5">
        <f t="shared" si="58"/>
        <v>0</v>
      </c>
      <c r="G28" s="42">
        <f t="shared" si="58"/>
        <v>0</v>
      </c>
      <c r="H28" s="42">
        <f t="shared" si="58"/>
        <v>0</v>
      </c>
      <c r="I28" s="42">
        <v>0</v>
      </c>
      <c r="J28" s="42">
        <f t="shared" si="58"/>
        <v>0</v>
      </c>
      <c r="K28" s="43">
        <v>0</v>
      </c>
      <c r="L28" s="42">
        <f t="shared" si="58"/>
        <v>0</v>
      </c>
      <c r="M28" s="5">
        <f t="shared" si="58"/>
        <v>0</v>
      </c>
      <c r="N28" s="42">
        <f t="shared" si="58"/>
        <v>0</v>
      </c>
      <c r="O28" s="42">
        <f t="shared" si="58"/>
        <v>0</v>
      </c>
      <c r="P28" s="42">
        <v>0</v>
      </c>
      <c r="Q28" s="42">
        <f t="shared" si="58"/>
        <v>0</v>
      </c>
      <c r="R28" s="43">
        <v>0</v>
      </c>
      <c r="S28" s="42">
        <f t="shared" si="58"/>
        <v>0</v>
      </c>
      <c r="T28" s="42">
        <v>0</v>
      </c>
      <c r="U28" s="42">
        <f t="shared" si="58"/>
        <v>0</v>
      </c>
      <c r="V28" s="42">
        <f t="shared" si="58"/>
        <v>0</v>
      </c>
      <c r="W28" s="42">
        <v>0</v>
      </c>
      <c r="X28" s="42">
        <f t="shared" ref="X28:AM28" si="59">X34</f>
        <v>0</v>
      </c>
      <c r="Y28" s="43">
        <v>0</v>
      </c>
      <c r="Z28" s="42">
        <f t="shared" si="59"/>
        <v>0</v>
      </c>
      <c r="AA28" s="5">
        <f t="shared" ref="AA28" si="60">AA29</f>
        <v>0</v>
      </c>
      <c r="AB28" s="42">
        <f t="shared" si="59"/>
        <v>0</v>
      </c>
      <c r="AC28" s="42">
        <f t="shared" si="59"/>
        <v>0</v>
      </c>
      <c r="AD28" s="5">
        <f t="shared" ref="AD28" si="61">AD29</f>
        <v>0</v>
      </c>
      <c r="AE28" s="42">
        <f t="shared" si="59"/>
        <v>0</v>
      </c>
      <c r="AF28" s="43">
        <v>0</v>
      </c>
      <c r="AG28" s="42">
        <f t="shared" si="59"/>
        <v>0</v>
      </c>
      <c r="AH28" s="42">
        <f t="shared" si="59"/>
        <v>0</v>
      </c>
      <c r="AI28" s="42">
        <f t="shared" si="59"/>
        <v>0</v>
      </c>
      <c r="AJ28" s="42">
        <f t="shared" si="59"/>
        <v>0</v>
      </c>
      <c r="AK28" s="42">
        <f t="shared" si="59"/>
        <v>0</v>
      </c>
      <c r="AL28" s="42">
        <f t="shared" si="59"/>
        <v>0</v>
      </c>
      <c r="AM28" s="42">
        <f t="shared" si="59"/>
        <v>0</v>
      </c>
      <c r="AN28" s="42">
        <f t="shared" ref="AN28:BO28" si="62">AN29</f>
        <v>0</v>
      </c>
      <c r="AO28" s="5">
        <f t="shared" si="62"/>
        <v>1.4819999999999998</v>
      </c>
      <c r="AP28" s="42">
        <f t="shared" si="62"/>
        <v>0</v>
      </c>
      <c r="AQ28" s="42">
        <f t="shared" si="62"/>
        <v>0</v>
      </c>
      <c r="AR28" s="5">
        <f t="shared" si="17"/>
        <v>1.7469999999999999</v>
      </c>
      <c r="AS28" s="6">
        <v>0</v>
      </c>
      <c r="AT28" s="79">
        <f t="shared" si="62"/>
        <v>0</v>
      </c>
      <c r="AU28" s="42">
        <f t="shared" si="62"/>
        <v>0</v>
      </c>
      <c r="AV28" s="5">
        <f t="shared" si="62"/>
        <v>0.24100000000000002</v>
      </c>
      <c r="AW28" s="42">
        <f t="shared" si="62"/>
        <v>0</v>
      </c>
      <c r="AX28" s="42">
        <f t="shared" si="62"/>
        <v>0</v>
      </c>
      <c r="AY28" s="5">
        <f t="shared" si="62"/>
        <v>1.04</v>
      </c>
      <c r="AZ28" s="42">
        <f t="shared" ref="AZ28" si="63">AZ30</f>
        <v>0</v>
      </c>
      <c r="BA28" s="42">
        <v>0</v>
      </c>
      <c r="BB28" s="42">
        <f t="shared" si="62"/>
        <v>0</v>
      </c>
      <c r="BC28" s="5">
        <f t="shared" si="62"/>
        <v>9.5999999999999988E-2</v>
      </c>
      <c r="BD28" s="42">
        <v>0</v>
      </c>
      <c r="BE28" s="42">
        <v>0</v>
      </c>
      <c r="BF28" s="5">
        <f t="shared" si="62"/>
        <v>0.42</v>
      </c>
      <c r="BG28" s="42">
        <v>0</v>
      </c>
      <c r="BH28" s="42">
        <v>0</v>
      </c>
      <c r="BI28" s="42">
        <f t="shared" ref="BI28:BV28" si="64">BI34</f>
        <v>0</v>
      </c>
      <c r="BJ28" s="5">
        <f t="shared" si="62"/>
        <v>0.8630000000000001</v>
      </c>
      <c r="BK28" s="42">
        <f t="shared" si="64"/>
        <v>0</v>
      </c>
      <c r="BL28" s="42">
        <f t="shared" si="64"/>
        <v>0</v>
      </c>
      <c r="BM28" s="5">
        <f t="shared" si="62"/>
        <v>0.28699999999999998</v>
      </c>
      <c r="BN28" s="42">
        <f t="shared" si="64"/>
        <v>0</v>
      </c>
      <c r="BO28" s="43">
        <f t="shared" si="62"/>
        <v>0</v>
      </c>
      <c r="BP28" s="42">
        <f t="shared" si="64"/>
        <v>0</v>
      </c>
      <c r="BQ28" s="42">
        <f t="shared" si="64"/>
        <v>0</v>
      </c>
      <c r="BR28" s="42">
        <f t="shared" si="64"/>
        <v>0</v>
      </c>
      <c r="BS28" s="42">
        <f t="shared" si="64"/>
        <v>0</v>
      </c>
      <c r="BT28" s="42">
        <f t="shared" si="64"/>
        <v>0</v>
      </c>
      <c r="BU28" s="42">
        <f t="shared" si="64"/>
        <v>0</v>
      </c>
      <c r="BV28" s="42">
        <f t="shared" si="64"/>
        <v>0</v>
      </c>
      <c r="BW28" s="6">
        <v>0</v>
      </c>
      <c r="BX28" s="6">
        <v>0</v>
      </c>
      <c r="BY28" s="42"/>
      <c r="BZ28" s="7"/>
      <c r="CA28" s="45"/>
      <c r="CB28" s="60"/>
    </row>
    <row r="29" spans="1:80" s="3" customFormat="1" ht="63" x14ac:dyDescent="0.25">
      <c r="A29" s="55" t="s">
        <v>67</v>
      </c>
      <c r="B29" s="8" t="s">
        <v>178</v>
      </c>
      <c r="C29" s="41" t="s">
        <v>135</v>
      </c>
      <c r="D29" s="42" t="s">
        <v>136</v>
      </c>
      <c r="E29" s="42">
        <f>E30+E73</f>
        <v>0</v>
      </c>
      <c r="F29" s="9">
        <f t="shared" ref="F29" si="65">F30+F31+F32</f>
        <v>0</v>
      </c>
      <c r="G29" s="42">
        <f>G30+G73</f>
        <v>0</v>
      </c>
      <c r="H29" s="42">
        <f>H30+H73</f>
        <v>0</v>
      </c>
      <c r="I29" s="42">
        <v>0</v>
      </c>
      <c r="J29" s="42">
        <f>J30+J73</f>
        <v>0</v>
      </c>
      <c r="K29" s="43">
        <v>0</v>
      </c>
      <c r="L29" s="42">
        <f>L30+L73</f>
        <v>0</v>
      </c>
      <c r="M29" s="9">
        <f t="shared" ref="M29" si="66">M30+M31+M32</f>
        <v>0</v>
      </c>
      <c r="N29" s="42">
        <f>N30+N73</f>
        <v>0</v>
      </c>
      <c r="O29" s="42">
        <f>O30+O73</f>
        <v>0</v>
      </c>
      <c r="P29" s="42">
        <v>0</v>
      </c>
      <c r="Q29" s="42">
        <f>Q30+Q73</f>
        <v>0</v>
      </c>
      <c r="R29" s="43">
        <v>0</v>
      </c>
      <c r="S29" s="42">
        <f>S30+S73</f>
        <v>0</v>
      </c>
      <c r="T29" s="42">
        <v>0</v>
      </c>
      <c r="U29" s="42">
        <f>U30+U73</f>
        <v>0</v>
      </c>
      <c r="V29" s="42">
        <f>V30+V73</f>
        <v>0</v>
      </c>
      <c r="W29" s="42">
        <v>0</v>
      </c>
      <c r="X29" s="42">
        <f t="shared" ref="X29:AM29" si="67">X35</f>
        <v>0</v>
      </c>
      <c r="Y29" s="43">
        <v>0</v>
      </c>
      <c r="Z29" s="42">
        <f t="shared" si="67"/>
        <v>0</v>
      </c>
      <c r="AA29" s="9">
        <f t="shared" ref="AA29" si="68">AA30+AA31+AA32</f>
        <v>0</v>
      </c>
      <c r="AB29" s="42">
        <f t="shared" si="67"/>
        <v>0</v>
      </c>
      <c r="AC29" s="42">
        <f t="shared" si="67"/>
        <v>0</v>
      </c>
      <c r="AD29" s="9">
        <f t="shared" ref="AD29" si="69">AD30+AD31+AD32</f>
        <v>0</v>
      </c>
      <c r="AE29" s="42">
        <f t="shared" si="67"/>
        <v>0</v>
      </c>
      <c r="AF29" s="43">
        <v>0</v>
      </c>
      <c r="AG29" s="42">
        <f t="shared" si="67"/>
        <v>0</v>
      </c>
      <c r="AH29" s="42">
        <f t="shared" si="67"/>
        <v>0</v>
      </c>
      <c r="AI29" s="42">
        <f t="shared" si="67"/>
        <v>0</v>
      </c>
      <c r="AJ29" s="42">
        <f t="shared" si="67"/>
        <v>0</v>
      </c>
      <c r="AK29" s="42">
        <f t="shared" si="67"/>
        <v>0</v>
      </c>
      <c r="AL29" s="42">
        <f t="shared" si="67"/>
        <v>0</v>
      </c>
      <c r="AM29" s="42">
        <f t="shared" si="67"/>
        <v>0</v>
      </c>
      <c r="AN29" s="42">
        <f>AN30+AN73</f>
        <v>0</v>
      </c>
      <c r="AO29" s="9">
        <f t="shared" ref="AO29" si="70">AO30+AO31+AO32</f>
        <v>1.4819999999999998</v>
      </c>
      <c r="AP29" s="42">
        <f>AP30+AP73</f>
        <v>0</v>
      </c>
      <c r="AQ29" s="42">
        <f>AQ30+AQ73</f>
        <v>0</v>
      </c>
      <c r="AR29" s="5">
        <f t="shared" si="17"/>
        <v>1.7469999999999999</v>
      </c>
      <c r="AS29" s="6">
        <v>0</v>
      </c>
      <c r="AT29" s="80">
        <f t="shared" ref="AT29" si="71">AT30+AT31+AT32</f>
        <v>0</v>
      </c>
      <c r="AU29" s="42">
        <f>AU30+AU73</f>
        <v>0</v>
      </c>
      <c r="AV29" s="9">
        <f t="shared" ref="AV29" si="72">AV30+AV31+AV32</f>
        <v>0.24100000000000002</v>
      </c>
      <c r="AW29" s="42">
        <f>AW30+AW73</f>
        <v>0</v>
      </c>
      <c r="AX29" s="42">
        <f>AX30+AX73</f>
        <v>0</v>
      </c>
      <c r="AY29" s="9">
        <f t="shared" ref="AY29" si="73">AY30+AY31+AY32</f>
        <v>1.04</v>
      </c>
      <c r="AZ29" s="42">
        <f t="shared" ref="AZ29" si="74">AZ31</f>
        <v>0</v>
      </c>
      <c r="BA29" s="42">
        <v>0</v>
      </c>
      <c r="BB29" s="42">
        <f>BB30+BB73</f>
        <v>0</v>
      </c>
      <c r="BC29" s="9">
        <f t="shared" ref="BC29" si="75">BC30+BC31+BC32</f>
        <v>9.5999999999999988E-2</v>
      </c>
      <c r="BD29" s="42">
        <f t="shared" ref="BD29:BV29" si="76">BD35</f>
        <v>0</v>
      </c>
      <c r="BE29" s="42">
        <f t="shared" si="76"/>
        <v>0</v>
      </c>
      <c r="BF29" s="9">
        <f t="shared" ref="BF29" si="77">BF30+BF31+BF32</f>
        <v>0.42</v>
      </c>
      <c r="BG29" s="42">
        <f t="shared" si="76"/>
        <v>0</v>
      </c>
      <c r="BH29" s="42">
        <f t="shared" si="76"/>
        <v>0</v>
      </c>
      <c r="BI29" s="42">
        <f t="shared" si="76"/>
        <v>0</v>
      </c>
      <c r="BJ29" s="9">
        <f t="shared" ref="BJ29" si="78">BJ30+BJ31+BJ32</f>
        <v>0.8630000000000001</v>
      </c>
      <c r="BK29" s="42">
        <f t="shared" si="76"/>
        <v>0</v>
      </c>
      <c r="BL29" s="42">
        <f t="shared" si="76"/>
        <v>0</v>
      </c>
      <c r="BM29" s="9">
        <f t="shared" ref="BM29" si="79">BM30+BM31+BM32</f>
        <v>0.28699999999999998</v>
      </c>
      <c r="BN29" s="42">
        <f t="shared" si="76"/>
        <v>0</v>
      </c>
      <c r="BO29" s="43">
        <f t="shared" ref="BO29" si="80">BO30+BO31+BO32</f>
        <v>0</v>
      </c>
      <c r="BP29" s="42">
        <f t="shared" si="76"/>
        <v>0</v>
      </c>
      <c r="BQ29" s="42">
        <v>0</v>
      </c>
      <c r="BR29" s="42">
        <f t="shared" si="76"/>
        <v>0</v>
      </c>
      <c r="BS29" s="42">
        <f t="shared" si="76"/>
        <v>0</v>
      </c>
      <c r="BT29" s="42">
        <v>0</v>
      </c>
      <c r="BU29" s="42">
        <f t="shared" si="76"/>
        <v>0</v>
      </c>
      <c r="BV29" s="42">
        <f t="shared" si="76"/>
        <v>0</v>
      </c>
      <c r="BW29" s="6">
        <v>0</v>
      </c>
      <c r="BX29" s="6">
        <v>0</v>
      </c>
      <c r="BY29" s="42"/>
      <c r="BZ29" s="7"/>
      <c r="CA29" s="45"/>
      <c r="CB29" s="60"/>
    </row>
    <row r="30" spans="1:80" s="3" customFormat="1" ht="78.75" x14ac:dyDescent="0.25">
      <c r="A30" s="55" t="s">
        <v>68</v>
      </c>
      <c r="B30" s="8" t="s">
        <v>179</v>
      </c>
      <c r="C30" s="41" t="s">
        <v>135</v>
      </c>
      <c r="D30" s="42" t="s">
        <v>136</v>
      </c>
      <c r="E30" s="42">
        <f>E31+E32+E33+E34+E35+E36+E37+E38+E54+E55+E56+E57+E68</f>
        <v>0</v>
      </c>
      <c r="F30" s="5">
        <f>F36</f>
        <v>0</v>
      </c>
      <c r="G30" s="42">
        <f>G31+G32+G33+G34+G35+G36+G37+G38+G54+G55+G56+G57+G68</f>
        <v>0</v>
      </c>
      <c r="H30" s="42">
        <f>H31+H32+H33+H34+H35+H36+H37+H38+H54+H55+H56+H57+H68</f>
        <v>0</v>
      </c>
      <c r="I30" s="42">
        <v>0</v>
      </c>
      <c r="J30" s="42">
        <f>J31+J32+J33+J34+J35+J36+J37+J38+J54+J55+J56+J57+J68</f>
        <v>0</v>
      </c>
      <c r="K30" s="43">
        <v>0</v>
      </c>
      <c r="L30" s="42">
        <f>L31+L32+L33+L34+L35+L36+L37+L38+L54+L55+L56+L57+L68</f>
        <v>0</v>
      </c>
      <c r="M30" s="5">
        <f t="shared" ref="M30" si="81">M36</f>
        <v>0</v>
      </c>
      <c r="N30" s="42">
        <f>N31+N32+N33+N34+N35+N36+N37+N38+N54+N55+N56+N57+N68</f>
        <v>0</v>
      </c>
      <c r="O30" s="42">
        <f>O31+O32+O33+O34+O35+O36+O37+O38+O54+O55+O56+O57+O68</f>
        <v>0</v>
      </c>
      <c r="P30" s="42">
        <v>0</v>
      </c>
      <c r="Q30" s="42">
        <f>Q31+Q32+Q33+Q34+Q35+Q36+Q37+Q38+Q54+Q55+Q56+Q57+Q68</f>
        <v>0</v>
      </c>
      <c r="R30" s="43">
        <v>0</v>
      </c>
      <c r="S30" s="42">
        <f>S31+S32+S33+S34+S35+S36+S37+S38+S54+S55+S56+S57+S68</f>
        <v>0</v>
      </c>
      <c r="T30" s="42">
        <v>0</v>
      </c>
      <c r="U30" s="42">
        <f>U31+U32+U33+U34+U35+U36+U37+U38+U54+U55+U56+U57+U68</f>
        <v>0</v>
      </c>
      <c r="V30" s="42">
        <f>V31+V32+V33+V34+V35+V36+V37+V38+V54+V55+V56+V57+V68</f>
        <v>0</v>
      </c>
      <c r="W30" s="42">
        <v>0</v>
      </c>
      <c r="X30" s="42">
        <f t="shared" ref="X30:AM30" si="82">X36</f>
        <v>0</v>
      </c>
      <c r="Y30" s="43">
        <v>0</v>
      </c>
      <c r="Z30" s="42">
        <f t="shared" si="82"/>
        <v>0</v>
      </c>
      <c r="AA30" s="5">
        <f>AA36</f>
        <v>0</v>
      </c>
      <c r="AB30" s="42">
        <f>AB31+AB32+AB33+AB34+AB35+AB36+AB37+AB38+AB54+AB55+AB56+AB57+AB68</f>
        <v>0</v>
      </c>
      <c r="AC30" s="42">
        <f>AC31+AC32+AC33+AC34+AC35+AC36+AC37+AC38+AC54+AC55+AC56+AC57+AC68</f>
        <v>0</v>
      </c>
      <c r="AD30" s="5">
        <f>AD36</f>
        <v>0</v>
      </c>
      <c r="AE30" s="42">
        <f>AE31+AE32+AE33+AE34+AE35+AE36+AE37+AE38+AE54+AE55+AE56+AE57+AE68</f>
        <v>0</v>
      </c>
      <c r="AF30" s="43">
        <v>0</v>
      </c>
      <c r="AG30" s="42">
        <f t="shared" si="82"/>
        <v>0</v>
      </c>
      <c r="AH30" s="42">
        <f t="shared" si="82"/>
        <v>0</v>
      </c>
      <c r="AI30" s="42">
        <f t="shared" si="82"/>
        <v>0</v>
      </c>
      <c r="AJ30" s="42">
        <f t="shared" si="82"/>
        <v>0</v>
      </c>
      <c r="AK30" s="42">
        <f t="shared" si="82"/>
        <v>0</v>
      </c>
      <c r="AL30" s="42">
        <f t="shared" si="82"/>
        <v>0</v>
      </c>
      <c r="AM30" s="42">
        <f t="shared" si="82"/>
        <v>0</v>
      </c>
      <c r="AN30" s="42">
        <f>AN31+AN32+AN33+AN34+AN35+AN36+AN37+AN38+AN54+AN55+AN56+AN57+AN68</f>
        <v>0</v>
      </c>
      <c r="AO30" s="5">
        <f>AO36</f>
        <v>0.20200000000000004</v>
      </c>
      <c r="AP30" s="42">
        <f>AP31+AP32+AP33+AP34+AP35+AP36+AP37+AP38+AP54+AP55+AP56+AP57+AP68</f>
        <v>0</v>
      </c>
      <c r="AQ30" s="42">
        <f>AQ31+AQ32+AQ33+AQ34+AQ35+AQ36+AQ37+AQ38+AQ54+AQ55+AQ56+AQ57+AQ68</f>
        <v>0</v>
      </c>
      <c r="AR30" s="5">
        <f t="shared" si="17"/>
        <v>0.57999999999999996</v>
      </c>
      <c r="AS30" s="6">
        <v>0</v>
      </c>
      <c r="AT30" s="79">
        <f t="shared" ref="AT30" si="83">AT36</f>
        <v>0</v>
      </c>
      <c r="AU30" s="42">
        <f>AU31+AU32+AU33+AU34+AU35+AU36+AU37+AU38+AU54+AU55+AU56+AU57+AU68</f>
        <v>0</v>
      </c>
      <c r="AV30" s="5">
        <f t="shared" ref="AV30:BJ30" si="84">AV36</f>
        <v>1.2E-2</v>
      </c>
      <c r="AW30" s="42">
        <f>AW31+AW32+AW33+AW34+AW35+AW36+AW37+AW38+AW54+AW55+AW56+AW57+AW68</f>
        <v>0</v>
      </c>
      <c r="AX30" s="42">
        <f>AX31+AX32+AX33+AX34+AX35+AX36+AX37+AX38+AX54+AX55+AX56+AX57+AX68</f>
        <v>0</v>
      </c>
      <c r="AY30" s="5">
        <f t="shared" ref="AY30" si="85">AY36</f>
        <v>9.2999999999999999E-2</v>
      </c>
      <c r="AZ30" s="42">
        <f t="shared" ref="AZ30" si="86">AZ32</f>
        <v>0</v>
      </c>
      <c r="BA30" s="42">
        <v>0</v>
      </c>
      <c r="BB30" s="42">
        <f>BB31+BB32+BB33+BB34+BB35+BB36+BB37+BB38+BB54+BB55+BB56+BB57+BB68</f>
        <v>0</v>
      </c>
      <c r="BC30" s="5">
        <f t="shared" si="84"/>
        <v>8.299999999999999E-2</v>
      </c>
      <c r="BD30" s="42">
        <f t="shared" ref="BD30:BV30" si="87">BD36</f>
        <v>0</v>
      </c>
      <c r="BE30" s="42">
        <f t="shared" si="87"/>
        <v>0</v>
      </c>
      <c r="BF30" s="5">
        <f t="shared" si="87"/>
        <v>0.39999999999999997</v>
      </c>
      <c r="BG30" s="42">
        <f t="shared" si="87"/>
        <v>0</v>
      </c>
      <c r="BH30" s="42">
        <f t="shared" si="87"/>
        <v>0</v>
      </c>
      <c r="BI30" s="42">
        <f t="shared" si="87"/>
        <v>0</v>
      </c>
      <c r="BJ30" s="5">
        <f t="shared" si="84"/>
        <v>0.04</v>
      </c>
      <c r="BK30" s="42">
        <f t="shared" si="87"/>
        <v>0</v>
      </c>
      <c r="BL30" s="42">
        <f t="shared" si="87"/>
        <v>0</v>
      </c>
      <c r="BM30" s="5">
        <f>BM36</f>
        <v>8.6999999999999994E-2</v>
      </c>
      <c r="BN30" s="42">
        <f t="shared" si="87"/>
        <v>0</v>
      </c>
      <c r="BO30" s="43">
        <f t="shared" si="87"/>
        <v>0</v>
      </c>
      <c r="BP30" s="42">
        <f t="shared" si="87"/>
        <v>0</v>
      </c>
      <c r="BQ30" s="42">
        <v>0</v>
      </c>
      <c r="BR30" s="42">
        <f t="shared" si="87"/>
        <v>0</v>
      </c>
      <c r="BS30" s="42">
        <f t="shared" si="87"/>
        <v>0</v>
      </c>
      <c r="BT30" s="42">
        <v>0</v>
      </c>
      <c r="BU30" s="42">
        <f t="shared" si="87"/>
        <v>0</v>
      </c>
      <c r="BV30" s="42">
        <f t="shared" si="87"/>
        <v>0</v>
      </c>
      <c r="BW30" s="6">
        <v>0</v>
      </c>
      <c r="BX30" s="6">
        <v>0</v>
      </c>
      <c r="BY30" s="42"/>
      <c r="BZ30" s="7"/>
      <c r="CA30" s="45"/>
      <c r="CB30" s="60"/>
    </row>
    <row r="31" spans="1:80" s="3" customFormat="1" ht="78.75" x14ac:dyDescent="0.25">
      <c r="A31" s="55" t="s">
        <v>69</v>
      </c>
      <c r="B31" s="8" t="s">
        <v>180</v>
      </c>
      <c r="C31" s="41" t="s">
        <v>135</v>
      </c>
      <c r="D31" s="42" t="s">
        <v>136</v>
      </c>
      <c r="E31" s="6">
        <v>0</v>
      </c>
      <c r="F31" s="5">
        <f t="shared" ref="F31" si="88">F54</f>
        <v>0</v>
      </c>
      <c r="G31" s="6">
        <v>0</v>
      </c>
      <c r="H31" s="6">
        <v>0</v>
      </c>
      <c r="I31" s="6">
        <v>0</v>
      </c>
      <c r="J31" s="6">
        <v>0</v>
      </c>
      <c r="K31" s="10">
        <v>0</v>
      </c>
      <c r="L31" s="6">
        <v>0</v>
      </c>
      <c r="M31" s="5">
        <f t="shared" ref="M31" si="89">M54</f>
        <v>0</v>
      </c>
      <c r="N31" s="6">
        <v>0</v>
      </c>
      <c r="O31" s="6">
        <v>0</v>
      </c>
      <c r="P31" s="6">
        <v>0</v>
      </c>
      <c r="Q31" s="6">
        <v>0</v>
      </c>
      <c r="R31" s="10">
        <v>0</v>
      </c>
      <c r="S31" s="6">
        <v>0</v>
      </c>
      <c r="T31" s="6">
        <v>0</v>
      </c>
      <c r="U31" s="6">
        <v>0</v>
      </c>
      <c r="V31" s="6">
        <v>0</v>
      </c>
      <c r="W31" s="42">
        <v>0</v>
      </c>
      <c r="X31" s="42">
        <f t="shared" ref="X31:AM31" si="90">X37</f>
        <v>0</v>
      </c>
      <c r="Y31" s="43">
        <v>0</v>
      </c>
      <c r="Z31" s="42">
        <f t="shared" si="90"/>
        <v>0</v>
      </c>
      <c r="AA31" s="5">
        <f t="shared" ref="AA31" si="91">AA54</f>
        <v>0</v>
      </c>
      <c r="AB31" s="42">
        <f t="shared" si="90"/>
        <v>0</v>
      </c>
      <c r="AC31" s="42">
        <f t="shared" si="90"/>
        <v>0</v>
      </c>
      <c r="AD31" s="5">
        <f t="shared" ref="AD31" si="92">AD54</f>
        <v>0</v>
      </c>
      <c r="AE31" s="42">
        <f t="shared" si="90"/>
        <v>0</v>
      </c>
      <c r="AF31" s="43">
        <v>0</v>
      </c>
      <c r="AG31" s="42">
        <f t="shared" si="90"/>
        <v>0</v>
      </c>
      <c r="AH31" s="42">
        <f t="shared" si="90"/>
        <v>0</v>
      </c>
      <c r="AI31" s="42">
        <f t="shared" si="90"/>
        <v>0</v>
      </c>
      <c r="AJ31" s="42">
        <f t="shared" si="90"/>
        <v>0</v>
      </c>
      <c r="AK31" s="42">
        <f t="shared" si="90"/>
        <v>0</v>
      </c>
      <c r="AL31" s="42">
        <f t="shared" si="90"/>
        <v>0</v>
      </c>
      <c r="AM31" s="42">
        <f t="shared" si="90"/>
        <v>0</v>
      </c>
      <c r="AN31" s="6">
        <v>0</v>
      </c>
      <c r="AO31" s="5">
        <f t="shared" ref="AO31" si="93">AO54</f>
        <v>1.2799999999999998</v>
      </c>
      <c r="AP31" s="6">
        <v>0</v>
      </c>
      <c r="AQ31" s="6">
        <v>0</v>
      </c>
      <c r="AR31" s="5">
        <f t="shared" si="17"/>
        <v>1.167</v>
      </c>
      <c r="AS31" s="6">
        <v>0</v>
      </c>
      <c r="AT31" s="79">
        <f t="shared" ref="AT31" si="94">AT54</f>
        <v>0</v>
      </c>
      <c r="AU31" s="6">
        <v>0</v>
      </c>
      <c r="AV31" s="5">
        <f t="shared" ref="AV31" si="95">AV54</f>
        <v>0.22900000000000001</v>
      </c>
      <c r="AW31" s="6">
        <v>0</v>
      </c>
      <c r="AX31" s="6">
        <v>0</v>
      </c>
      <c r="AY31" s="5">
        <f t="shared" ref="AY31" si="96">AY54</f>
        <v>0.94700000000000006</v>
      </c>
      <c r="AZ31" s="5">
        <f t="shared" ref="AZ31:BO31" si="97">AZ54</f>
        <v>0</v>
      </c>
      <c r="BA31" s="5">
        <f t="shared" si="97"/>
        <v>0</v>
      </c>
      <c r="BB31" s="5">
        <f t="shared" si="97"/>
        <v>0</v>
      </c>
      <c r="BC31" s="5">
        <f t="shared" si="97"/>
        <v>1.2999999999999999E-2</v>
      </c>
      <c r="BD31" s="5">
        <f t="shared" si="97"/>
        <v>0</v>
      </c>
      <c r="BE31" s="5">
        <f t="shared" si="97"/>
        <v>0</v>
      </c>
      <c r="BF31" s="5">
        <f t="shared" si="97"/>
        <v>0.02</v>
      </c>
      <c r="BG31" s="5">
        <f t="shared" si="97"/>
        <v>0</v>
      </c>
      <c r="BH31" s="5">
        <f t="shared" si="97"/>
        <v>0</v>
      </c>
      <c r="BI31" s="5">
        <f t="shared" si="97"/>
        <v>0</v>
      </c>
      <c r="BJ31" s="5">
        <f t="shared" si="97"/>
        <v>0.82300000000000006</v>
      </c>
      <c r="BK31" s="5">
        <f t="shared" si="97"/>
        <v>0</v>
      </c>
      <c r="BL31" s="5">
        <f t="shared" si="97"/>
        <v>0</v>
      </c>
      <c r="BM31" s="5">
        <f t="shared" si="97"/>
        <v>0.19999999999999998</v>
      </c>
      <c r="BN31" s="5">
        <f t="shared" si="97"/>
        <v>0</v>
      </c>
      <c r="BO31" s="43">
        <f t="shared" si="97"/>
        <v>0</v>
      </c>
      <c r="BP31" s="42">
        <f t="shared" ref="BP31:BV31" si="98">BP37</f>
        <v>0</v>
      </c>
      <c r="BQ31" s="42">
        <f t="shared" si="98"/>
        <v>0</v>
      </c>
      <c r="BR31" s="42">
        <f t="shared" si="98"/>
        <v>0</v>
      </c>
      <c r="BS31" s="42">
        <f t="shared" si="98"/>
        <v>0</v>
      </c>
      <c r="BT31" s="42">
        <f t="shared" si="98"/>
        <v>0</v>
      </c>
      <c r="BU31" s="42">
        <f t="shared" si="98"/>
        <v>0</v>
      </c>
      <c r="BV31" s="42">
        <f t="shared" si="98"/>
        <v>0</v>
      </c>
      <c r="BW31" s="6">
        <v>0</v>
      </c>
      <c r="BX31" s="6">
        <v>0</v>
      </c>
      <c r="BY31" s="42"/>
      <c r="BZ31" s="7"/>
      <c r="CA31" s="45"/>
      <c r="CB31" s="60"/>
    </row>
    <row r="32" spans="1:80" s="3" customFormat="1" ht="78" customHeight="1" x14ac:dyDescent="0.25">
      <c r="A32" s="55" t="s">
        <v>70</v>
      </c>
      <c r="B32" s="11" t="s">
        <v>337</v>
      </c>
      <c r="C32" s="41" t="s">
        <v>135</v>
      </c>
      <c r="D32" s="42" t="s">
        <v>136</v>
      </c>
      <c r="E32" s="6">
        <v>0</v>
      </c>
      <c r="F32" s="5">
        <v>0</v>
      </c>
      <c r="G32" s="6">
        <v>0</v>
      </c>
      <c r="H32" s="6">
        <v>0</v>
      </c>
      <c r="I32" s="6">
        <v>0</v>
      </c>
      <c r="J32" s="6">
        <v>0</v>
      </c>
      <c r="K32" s="10">
        <v>0</v>
      </c>
      <c r="L32" s="6">
        <v>0</v>
      </c>
      <c r="M32" s="5">
        <v>0</v>
      </c>
      <c r="N32" s="6">
        <v>0</v>
      </c>
      <c r="O32" s="6">
        <v>0</v>
      </c>
      <c r="P32" s="6">
        <v>0</v>
      </c>
      <c r="Q32" s="6">
        <v>0</v>
      </c>
      <c r="R32" s="10">
        <v>0</v>
      </c>
      <c r="S32" s="6">
        <v>0</v>
      </c>
      <c r="T32" s="6">
        <v>0</v>
      </c>
      <c r="U32" s="6">
        <v>0</v>
      </c>
      <c r="V32" s="6">
        <v>0</v>
      </c>
      <c r="W32" s="42">
        <v>0</v>
      </c>
      <c r="X32" s="42">
        <f t="shared" ref="X32:AM32" si="99">X38</f>
        <v>0</v>
      </c>
      <c r="Y32" s="43">
        <v>0</v>
      </c>
      <c r="Z32" s="42">
        <f t="shared" si="99"/>
        <v>0</v>
      </c>
      <c r="AA32" s="5">
        <v>0</v>
      </c>
      <c r="AB32" s="42">
        <f t="shared" si="99"/>
        <v>0</v>
      </c>
      <c r="AC32" s="42">
        <f t="shared" si="99"/>
        <v>0</v>
      </c>
      <c r="AD32" s="5">
        <v>0</v>
      </c>
      <c r="AE32" s="42">
        <f t="shared" si="99"/>
        <v>0</v>
      </c>
      <c r="AF32" s="43">
        <v>0</v>
      </c>
      <c r="AG32" s="42">
        <f t="shared" si="99"/>
        <v>0</v>
      </c>
      <c r="AH32" s="42">
        <f t="shared" si="99"/>
        <v>0</v>
      </c>
      <c r="AI32" s="42">
        <f t="shared" si="99"/>
        <v>0</v>
      </c>
      <c r="AJ32" s="42">
        <f t="shared" si="99"/>
        <v>0</v>
      </c>
      <c r="AK32" s="42">
        <f t="shared" si="99"/>
        <v>0</v>
      </c>
      <c r="AL32" s="42">
        <f t="shared" si="99"/>
        <v>0</v>
      </c>
      <c r="AM32" s="42">
        <f t="shared" si="99"/>
        <v>0</v>
      </c>
      <c r="AN32" s="6">
        <v>0</v>
      </c>
      <c r="AO32" s="5">
        <v>0</v>
      </c>
      <c r="AP32" s="6">
        <v>0</v>
      </c>
      <c r="AQ32" s="6">
        <v>0</v>
      </c>
      <c r="AR32" s="5">
        <f t="shared" si="17"/>
        <v>0</v>
      </c>
      <c r="AS32" s="6">
        <v>0</v>
      </c>
      <c r="AT32" s="79">
        <v>0</v>
      </c>
      <c r="AU32" s="6">
        <v>0</v>
      </c>
      <c r="AV32" s="5">
        <v>0</v>
      </c>
      <c r="AW32" s="6">
        <v>0</v>
      </c>
      <c r="AX32" s="6">
        <v>0</v>
      </c>
      <c r="AY32" s="5">
        <v>0</v>
      </c>
      <c r="AZ32" s="42">
        <f t="shared" ref="AZ32" si="100">AZ34</f>
        <v>0</v>
      </c>
      <c r="BA32" s="42">
        <v>0</v>
      </c>
      <c r="BB32" s="6">
        <v>0</v>
      </c>
      <c r="BC32" s="5">
        <v>0</v>
      </c>
      <c r="BD32" s="42">
        <f t="shared" ref="BD32:BV32" si="101">BD38</f>
        <v>0</v>
      </c>
      <c r="BE32" s="42">
        <f t="shared" si="101"/>
        <v>0</v>
      </c>
      <c r="BF32" s="5">
        <v>0</v>
      </c>
      <c r="BG32" s="42">
        <f t="shared" si="101"/>
        <v>0</v>
      </c>
      <c r="BH32" s="42">
        <f t="shared" si="101"/>
        <v>0</v>
      </c>
      <c r="BI32" s="42">
        <f t="shared" si="101"/>
        <v>0</v>
      </c>
      <c r="BJ32" s="5">
        <v>0</v>
      </c>
      <c r="BK32" s="42">
        <f t="shared" si="101"/>
        <v>0</v>
      </c>
      <c r="BL32" s="42">
        <f t="shared" si="101"/>
        <v>0</v>
      </c>
      <c r="BM32" s="5">
        <v>0</v>
      </c>
      <c r="BN32" s="42">
        <f t="shared" si="101"/>
        <v>0</v>
      </c>
      <c r="BO32" s="43">
        <v>0</v>
      </c>
      <c r="BP32" s="42">
        <f t="shared" si="101"/>
        <v>0</v>
      </c>
      <c r="BQ32" s="42">
        <f t="shared" si="101"/>
        <v>0</v>
      </c>
      <c r="BR32" s="42">
        <f t="shared" si="101"/>
        <v>0</v>
      </c>
      <c r="BS32" s="42">
        <f t="shared" si="101"/>
        <v>0</v>
      </c>
      <c r="BT32" s="42">
        <f t="shared" si="101"/>
        <v>0</v>
      </c>
      <c r="BU32" s="42">
        <f t="shared" si="101"/>
        <v>0</v>
      </c>
      <c r="BV32" s="42">
        <f t="shared" si="101"/>
        <v>0</v>
      </c>
      <c r="BW32" s="6">
        <v>0</v>
      </c>
      <c r="BX32" s="6">
        <v>0</v>
      </c>
      <c r="BY32" s="42"/>
      <c r="BZ32" s="7"/>
      <c r="CA32" s="45"/>
      <c r="CB32" s="60"/>
    </row>
    <row r="33" spans="1:80" s="3" customFormat="1" ht="74.25" customHeight="1" x14ac:dyDescent="0.25">
      <c r="A33" s="55" t="s">
        <v>181</v>
      </c>
      <c r="B33" s="11" t="s">
        <v>182</v>
      </c>
      <c r="C33" s="41" t="s">
        <v>135</v>
      </c>
      <c r="D33" s="42" t="s">
        <v>136</v>
      </c>
      <c r="E33" s="6">
        <v>0</v>
      </c>
      <c r="F33" s="42">
        <f>F54</f>
        <v>0</v>
      </c>
      <c r="G33" s="6">
        <v>0</v>
      </c>
      <c r="H33" s="6">
        <v>0</v>
      </c>
      <c r="I33" s="6">
        <v>0</v>
      </c>
      <c r="J33" s="6">
        <v>0</v>
      </c>
      <c r="K33" s="10">
        <v>0</v>
      </c>
      <c r="L33" s="6">
        <v>0</v>
      </c>
      <c r="M33" s="5">
        <v>0</v>
      </c>
      <c r="N33" s="6">
        <v>0</v>
      </c>
      <c r="O33" s="6">
        <v>0</v>
      </c>
      <c r="P33" s="6">
        <v>0</v>
      </c>
      <c r="Q33" s="6">
        <v>0</v>
      </c>
      <c r="R33" s="10">
        <v>0</v>
      </c>
      <c r="S33" s="6">
        <v>0</v>
      </c>
      <c r="T33" s="6">
        <v>0</v>
      </c>
      <c r="U33" s="6">
        <v>0</v>
      </c>
      <c r="V33" s="6">
        <v>0</v>
      </c>
      <c r="W33" s="42">
        <v>0</v>
      </c>
      <c r="X33" s="42">
        <f t="shared" ref="X33:AM33" si="102">X54</f>
        <v>0</v>
      </c>
      <c r="Y33" s="43">
        <v>0</v>
      </c>
      <c r="Z33" s="42">
        <f t="shared" si="102"/>
        <v>0</v>
      </c>
      <c r="AA33" s="42">
        <f>AA54</f>
        <v>0</v>
      </c>
      <c r="AB33" s="42">
        <f t="shared" si="102"/>
        <v>0</v>
      </c>
      <c r="AC33" s="42">
        <f t="shared" si="102"/>
        <v>0</v>
      </c>
      <c r="AD33" s="42">
        <v>0</v>
      </c>
      <c r="AE33" s="42">
        <f t="shared" si="102"/>
        <v>0</v>
      </c>
      <c r="AF33" s="43">
        <v>0</v>
      </c>
      <c r="AG33" s="42">
        <f t="shared" si="102"/>
        <v>0</v>
      </c>
      <c r="AH33" s="42">
        <f t="shared" si="102"/>
        <v>0</v>
      </c>
      <c r="AI33" s="42">
        <f t="shared" si="102"/>
        <v>0</v>
      </c>
      <c r="AJ33" s="42">
        <f t="shared" si="102"/>
        <v>0</v>
      </c>
      <c r="AK33" s="42">
        <f t="shared" si="102"/>
        <v>0</v>
      </c>
      <c r="AL33" s="42">
        <f t="shared" si="102"/>
        <v>0</v>
      </c>
      <c r="AM33" s="42">
        <f t="shared" si="102"/>
        <v>0</v>
      </c>
      <c r="AN33" s="6">
        <v>0</v>
      </c>
      <c r="AO33" s="42">
        <f>AO54</f>
        <v>1.2799999999999998</v>
      </c>
      <c r="AP33" s="6">
        <v>0</v>
      </c>
      <c r="AQ33" s="6">
        <v>0</v>
      </c>
      <c r="AR33" s="5">
        <f t="shared" si="17"/>
        <v>1.167</v>
      </c>
      <c r="AS33" s="6">
        <v>0</v>
      </c>
      <c r="AT33" s="81">
        <f>AT54</f>
        <v>0</v>
      </c>
      <c r="AU33" s="42">
        <f t="shared" ref="AU33:BP33" si="103">AU54</f>
        <v>0</v>
      </c>
      <c r="AV33" s="42">
        <f>AV54</f>
        <v>0.22900000000000001</v>
      </c>
      <c r="AW33" s="42">
        <f t="shared" si="103"/>
        <v>0</v>
      </c>
      <c r="AX33" s="42">
        <f t="shared" si="103"/>
        <v>0</v>
      </c>
      <c r="AY33" s="42">
        <f>AY54</f>
        <v>0.94700000000000006</v>
      </c>
      <c r="AZ33" s="42">
        <f t="shared" si="103"/>
        <v>0</v>
      </c>
      <c r="BA33" s="42">
        <f t="shared" si="103"/>
        <v>0</v>
      </c>
      <c r="BB33" s="42">
        <f t="shared" si="103"/>
        <v>0</v>
      </c>
      <c r="BC33" s="42">
        <f>BC54</f>
        <v>1.2999999999999999E-2</v>
      </c>
      <c r="BD33" s="42">
        <f t="shared" si="103"/>
        <v>0</v>
      </c>
      <c r="BE33" s="42">
        <f t="shared" si="103"/>
        <v>0</v>
      </c>
      <c r="BF33" s="42">
        <f>BF54</f>
        <v>0.02</v>
      </c>
      <c r="BG33" s="42">
        <f t="shared" si="103"/>
        <v>0</v>
      </c>
      <c r="BH33" s="42">
        <f t="shared" si="103"/>
        <v>0</v>
      </c>
      <c r="BI33" s="42">
        <f t="shared" si="103"/>
        <v>0</v>
      </c>
      <c r="BJ33" s="42">
        <f>BJ54</f>
        <v>0.82300000000000006</v>
      </c>
      <c r="BK33" s="42">
        <f t="shared" si="103"/>
        <v>0</v>
      </c>
      <c r="BL33" s="42">
        <f t="shared" si="103"/>
        <v>0</v>
      </c>
      <c r="BM33" s="42">
        <f>BM54</f>
        <v>0.19999999999999998</v>
      </c>
      <c r="BN33" s="42">
        <f t="shared" si="103"/>
        <v>0</v>
      </c>
      <c r="BO33" s="43">
        <f>BO54</f>
        <v>0</v>
      </c>
      <c r="BP33" s="42">
        <f t="shared" si="103"/>
        <v>0</v>
      </c>
      <c r="BQ33" s="42">
        <v>0</v>
      </c>
      <c r="BR33" s="42">
        <f t="shared" ref="BR33:BV33" si="104">BR54</f>
        <v>0</v>
      </c>
      <c r="BS33" s="42">
        <f t="shared" si="104"/>
        <v>0</v>
      </c>
      <c r="BT33" s="42">
        <v>0</v>
      </c>
      <c r="BU33" s="42">
        <f t="shared" si="104"/>
        <v>0</v>
      </c>
      <c r="BV33" s="42">
        <f t="shared" si="104"/>
        <v>0</v>
      </c>
      <c r="BW33" s="6">
        <v>0</v>
      </c>
      <c r="BX33" s="6">
        <v>0</v>
      </c>
      <c r="BY33" s="42"/>
      <c r="BZ33" s="7"/>
      <c r="CA33" s="45"/>
      <c r="CB33" s="60"/>
    </row>
    <row r="34" spans="1:80" s="3" customFormat="1" ht="112.5" customHeight="1" x14ac:dyDescent="0.25">
      <c r="A34" s="55" t="s">
        <v>183</v>
      </c>
      <c r="B34" s="11" t="s">
        <v>184</v>
      </c>
      <c r="C34" s="41" t="s">
        <v>135</v>
      </c>
      <c r="D34" s="42" t="s">
        <v>136</v>
      </c>
      <c r="E34" s="6">
        <v>0</v>
      </c>
      <c r="F34" s="5">
        <v>0</v>
      </c>
      <c r="G34" s="6">
        <v>0</v>
      </c>
      <c r="H34" s="6">
        <v>0</v>
      </c>
      <c r="I34" s="6">
        <v>0</v>
      </c>
      <c r="J34" s="6">
        <v>0</v>
      </c>
      <c r="K34" s="10">
        <v>0</v>
      </c>
      <c r="L34" s="6">
        <v>0</v>
      </c>
      <c r="M34" s="5">
        <v>0</v>
      </c>
      <c r="N34" s="6">
        <v>0</v>
      </c>
      <c r="O34" s="6">
        <v>0</v>
      </c>
      <c r="P34" s="6">
        <v>0</v>
      </c>
      <c r="Q34" s="6">
        <v>0</v>
      </c>
      <c r="R34" s="10">
        <v>0</v>
      </c>
      <c r="S34" s="6">
        <v>0</v>
      </c>
      <c r="T34" s="6">
        <v>0</v>
      </c>
      <c r="U34" s="6">
        <v>0</v>
      </c>
      <c r="V34" s="6">
        <v>0</v>
      </c>
      <c r="W34" s="42">
        <v>0</v>
      </c>
      <c r="X34" s="42">
        <f t="shared" ref="X34:AM34" si="105">X55</f>
        <v>0</v>
      </c>
      <c r="Y34" s="43">
        <v>0</v>
      </c>
      <c r="Z34" s="42">
        <f t="shared" si="105"/>
        <v>0</v>
      </c>
      <c r="AA34" s="5">
        <v>0</v>
      </c>
      <c r="AB34" s="42">
        <f t="shared" si="105"/>
        <v>0</v>
      </c>
      <c r="AC34" s="42">
        <f t="shared" si="105"/>
        <v>0</v>
      </c>
      <c r="AD34" s="42">
        <v>0</v>
      </c>
      <c r="AE34" s="42">
        <f t="shared" si="105"/>
        <v>0</v>
      </c>
      <c r="AF34" s="43">
        <v>0</v>
      </c>
      <c r="AG34" s="42">
        <f t="shared" si="105"/>
        <v>0</v>
      </c>
      <c r="AH34" s="42">
        <f t="shared" si="105"/>
        <v>0</v>
      </c>
      <c r="AI34" s="42">
        <f t="shared" si="105"/>
        <v>0</v>
      </c>
      <c r="AJ34" s="42">
        <f t="shared" si="105"/>
        <v>0</v>
      </c>
      <c r="AK34" s="42">
        <f t="shared" si="105"/>
        <v>0</v>
      </c>
      <c r="AL34" s="42">
        <f t="shared" si="105"/>
        <v>0</v>
      </c>
      <c r="AM34" s="42">
        <f t="shared" si="105"/>
        <v>0</v>
      </c>
      <c r="AN34" s="6">
        <v>0</v>
      </c>
      <c r="AO34" s="5">
        <v>0</v>
      </c>
      <c r="AP34" s="6">
        <v>0</v>
      </c>
      <c r="AQ34" s="6">
        <v>0</v>
      </c>
      <c r="AR34" s="5">
        <f t="shared" si="17"/>
        <v>0</v>
      </c>
      <c r="AS34" s="6">
        <v>0</v>
      </c>
      <c r="AT34" s="34">
        <v>0</v>
      </c>
      <c r="AU34" s="6">
        <v>0</v>
      </c>
      <c r="AV34" s="5">
        <v>0</v>
      </c>
      <c r="AW34" s="6">
        <v>0</v>
      </c>
      <c r="AX34" s="6">
        <v>0</v>
      </c>
      <c r="AY34" s="42">
        <v>0</v>
      </c>
      <c r="AZ34" s="42">
        <f t="shared" ref="AZ34" si="106">AZ36</f>
        <v>0</v>
      </c>
      <c r="BA34" s="42">
        <v>0</v>
      </c>
      <c r="BB34" s="6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f t="shared" ref="BI34:BV34" si="107">BI55</f>
        <v>0</v>
      </c>
      <c r="BJ34" s="5">
        <v>0</v>
      </c>
      <c r="BK34" s="42">
        <f t="shared" si="107"/>
        <v>0</v>
      </c>
      <c r="BL34" s="42">
        <f t="shared" si="107"/>
        <v>0</v>
      </c>
      <c r="BM34" s="5">
        <v>0</v>
      </c>
      <c r="BN34" s="42">
        <f t="shared" si="107"/>
        <v>0</v>
      </c>
      <c r="BO34" s="43">
        <v>0</v>
      </c>
      <c r="BP34" s="42">
        <f t="shared" si="107"/>
        <v>0</v>
      </c>
      <c r="BQ34" s="42">
        <f t="shared" si="107"/>
        <v>0</v>
      </c>
      <c r="BR34" s="42">
        <f t="shared" si="107"/>
        <v>0</v>
      </c>
      <c r="BS34" s="42">
        <f t="shared" si="107"/>
        <v>0</v>
      </c>
      <c r="BT34" s="42">
        <f t="shared" si="107"/>
        <v>0</v>
      </c>
      <c r="BU34" s="42">
        <f t="shared" si="107"/>
        <v>0</v>
      </c>
      <c r="BV34" s="42">
        <f t="shared" si="107"/>
        <v>0</v>
      </c>
      <c r="BW34" s="6">
        <v>0</v>
      </c>
      <c r="BX34" s="6">
        <v>0</v>
      </c>
      <c r="BY34" s="42"/>
      <c r="BZ34" s="7"/>
      <c r="CA34" s="45"/>
      <c r="CB34" s="60"/>
    </row>
    <row r="35" spans="1:80" s="3" customFormat="1" ht="90.75" customHeight="1" x14ac:dyDescent="0.25">
      <c r="A35" s="55" t="s">
        <v>185</v>
      </c>
      <c r="B35" s="11" t="s">
        <v>186</v>
      </c>
      <c r="C35" s="41" t="s">
        <v>135</v>
      </c>
      <c r="D35" s="42" t="s">
        <v>136</v>
      </c>
      <c r="E35" s="6"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10">
        <v>0</v>
      </c>
      <c r="L35" s="6">
        <v>0</v>
      </c>
      <c r="M35" s="5">
        <v>0</v>
      </c>
      <c r="N35" s="6">
        <v>0</v>
      </c>
      <c r="O35" s="6">
        <v>0</v>
      </c>
      <c r="P35" s="6">
        <v>0</v>
      </c>
      <c r="Q35" s="6">
        <v>0</v>
      </c>
      <c r="R35" s="10">
        <v>0</v>
      </c>
      <c r="S35" s="6">
        <v>0</v>
      </c>
      <c r="T35" s="6">
        <v>0</v>
      </c>
      <c r="U35" s="6">
        <v>0</v>
      </c>
      <c r="V35" s="6">
        <v>0</v>
      </c>
      <c r="W35" s="42">
        <v>0</v>
      </c>
      <c r="X35" s="42">
        <f t="shared" ref="X35:AM35" si="108">X56</f>
        <v>0</v>
      </c>
      <c r="Y35" s="43">
        <v>0</v>
      </c>
      <c r="Z35" s="42">
        <f t="shared" si="108"/>
        <v>0</v>
      </c>
      <c r="AA35" s="5">
        <v>0</v>
      </c>
      <c r="AB35" s="42">
        <f t="shared" si="108"/>
        <v>0</v>
      </c>
      <c r="AC35" s="42">
        <f t="shared" si="108"/>
        <v>0</v>
      </c>
      <c r="AD35" s="42">
        <v>0</v>
      </c>
      <c r="AE35" s="42">
        <f t="shared" si="108"/>
        <v>0</v>
      </c>
      <c r="AF35" s="43">
        <v>0</v>
      </c>
      <c r="AG35" s="42">
        <f t="shared" si="108"/>
        <v>0</v>
      </c>
      <c r="AH35" s="42">
        <f t="shared" si="108"/>
        <v>0</v>
      </c>
      <c r="AI35" s="42">
        <f t="shared" si="108"/>
        <v>0</v>
      </c>
      <c r="AJ35" s="42">
        <f t="shared" si="108"/>
        <v>0</v>
      </c>
      <c r="AK35" s="42">
        <f t="shared" si="108"/>
        <v>0</v>
      </c>
      <c r="AL35" s="42">
        <f t="shared" si="108"/>
        <v>0</v>
      </c>
      <c r="AM35" s="42">
        <f t="shared" si="108"/>
        <v>0</v>
      </c>
      <c r="AN35" s="6">
        <v>0</v>
      </c>
      <c r="AO35" s="5">
        <v>0</v>
      </c>
      <c r="AP35" s="6">
        <v>0</v>
      </c>
      <c r="AQ35" s="6">
        <v>0</v>
      </c>
      <c r="AR35" s="5">
        <f t="shared" si="17"/>
        <v>1.1020000000000001</v>
      </c>
      <c r="AS35" s="6">
        <v>0</v>
      </c>
      <c r="AT35" s="34">
        <v>0</v>
      </c>
      <c r="AU35" s="6">
        <v>0</v>
      </c>
      <c r="AV35" s="5">
        <v>0</v>
      </c>
      <c r="AW35" s="6">
        <v>0</v>
      </c>
      <c r="AX35" s="6">
        <v>0</v>
      </c>
      <c r="AY35" s="42">
        <v>0</v>
      </c>
      <c r="AZ35" s="42">
        <f t="shared" ref="AZ35" si="109">AZ37</f>
        <v>0</v>
      </c>
      <c r="BA35" s="42">
        <v>0</v>
      </c>
      <c r="BB35" s="6">
        <v>0</v>
      </c>
      <c r="BC35" s="42">
        <v>0</v>
      </c>
      <c r="BD35" s="42">
        <v>0</v>
      </c>
      <c r="BE35" s="42">
        <v>0</v>
      </c>
      <c r="BF35" s="42">
        <v>0</v>
      </c>
      <c r="BG35" s="42">
        <v>0</v>
      </c>
      <c r="BH35" s="42">
        <v>0</v>
      </c>
      <c r="BI35" s="42">
        <f t="shared" ref="BI35:BV35" si="110">BI56</f>
        <v>0</v>
      </c>
      <c r="BJ35" s="5">
        <v>0</v>
      </c>
      <c r="BK35" s="42">
        <f t="shared" si="110"/>
        <v>0</v>
      </c>
      <c r="BL35" s="42">
        <f t="shared" si="110"/>
        <v>0</v>
      </c>
      <c r="BM35" s="5">
        <v>0</v>
      </c>
      <c r="BN35" s="42">
        <f t="shared" si="110"/>
        <v>0</v>
      </c>
      <c r="BO35" s="43">
        <v>0</v>
      </c>
      <c r="BP35" s="42">
        <f t="shared" si="110"/>
        <v>0</v>
      </c>
      <c r="BQ35" s="42">
        <f>BQ36+BQ54</f>
        <v>0.28200000000000003</v>
      </c>
      <c r="BR35" s="42">
        <f t="shared" si="110"/>
        <v>0</v>
      </c>
      <c r="BS35" s="42">
        <f t="shared" si="110"/>
        <v>0</v>
      </c>
      <c r="BT35" s="42">
        <f>BT36+BT54</f>
        <v>1.1020000000000001</v>
      </c>
      <c r="BU35" s="42">
        <f t="shared" si="110"/>
        <v>0</v>
      </c>
      <c r="BV35" s="42">
        <f t="shared" si="110"/>
        <v>0</v>
      </c>
      <c r="BW35" s="6">
        <v>0</v>
      </c>
      <c r="BX35" s="6">
        <v>0</v>
      </c>
      <c r="BY35" s="42"/>
      <c r="BZ35" s="7"/>
      <c r="CA35" s="45"/>
      <c r="CB35" s="60"/>
    </row>
    <row r="36" spans="1:80" s="3" customFormat="1" ht="94.5" customHeight="1" x14ac:dyDescent="0.25">
      <c r="A36" s="55" t="s">
        <v>329</v>
      </c>
      <c r="B36" s="44" t="s">
        <v>90</v>
      </c>
      <c r="C36" s="41" t="s">
        <v>135</v>
      </c>
      <c r="D36" s="42" t="s">
        <v>136</v>
      </c>
      <c r="E36" s="6">
        <v>0</v>
      </c>
      <c r="F36" s="6">
        <f>F37+F38+F39+F40+F41+F42+F43+F45+F44+F46</f>
        <v>0</v>
      </c>
      <c r="G36" s="6">
        <v>0</v>
      </c>
      <c r="H36" s="6">
        <v>0</v>
      </c>
      <c r="I36" s="6">
        <v>0</v>
      </c>
      <c r="J36" s="6">
        <v>0</v>
      </c>
      <c r="K36" s="10">
        <v>0</v>
      </c>
      <c r="L36" s="6">
        <v>0</v>
      </c>
      <c r="M36" s="6">
        <f t="shared" ref="M36" si="111">M37+M38</f>
        <v>0</v>
      </c>
      <c r="N36" s="6">
        <v>0</v>
      </c>
      <c r="O36" s="6">
        <v>0</v>
      </c>
      <c r="P36" s="6">
        <v>0</v>
      </c>
      <c r="Q36" s="6">
        <v>0</v>
      </c>
      <c r="R36" s="10">
        <v>0</v>
      </c>
      <c r="S36" s="6">
        <v>0</v>
      </c>
      <c r="T36" s="6">
        <v>0</v>
      </c>
      <c r="U36" s="6">
        <v>0</v>
      </c>
      <c r="V36" s="6">
        <v>0</v>
      </c>
      <c r="W36" s="42">
        <v>0</v>
      </c>
      <c r="X36" s="42">
        <f t="shared" ref="X36:AM36" si="112">X57</f>
        <v>0</v>
      </c>
      <c r="Y36" s="43">
        <v>0</v>
      </c>
      <c r="Z36" s="42">
        <f t="shared" si="112"/>
        <v>0</v>
      </c>
      <c r="AA36" s="6">
        <f>AA37+AA38+AA39+AA40+AA41+AA42+AA43+AA45+AA44+AA46</f>
        <v>0</v>
      </c>
      <c r="AB36" s="6">
        <v>0</v>
      </c>
      <c r="AC36" s="6">
        <v>0</v>
      </c>
      <c r="AD36" s="6">
        <v>0</v>
      </c>
      <c r="AE36" s="6">
        <v>0</v>
      </c>
      <c r="AF36" s="43">
        <v>0</v>
      </c>
      <c r="AG36" s="42">
        <f t="shared" si="112"/>
        <v>0</v>
      </c>
      <c r="AH36" s="42">
        <f t="shared" si="112"/>
        <v>0</v>
      </c>
      <c r="AI36" s="42">
        <f t="shared" si="112"/>
        <v>0</v>
      </c>
      <c r="AJ36" s="42">
        <f t="shared" si="112"/>
        <v>0</v>
      </c>
      <c r="AK36" s="42">
        <f t="shared" si="112"/>
        <v>0</v>
      </c>
      <c r="AL36" s="42">
        <f t="shared" si="112"/>
        <v>0</v>
      </c>
      <c r="AM36" s="42">
        <f t="shared" si="112"/>
        <v>0</v>
      </c>
      <c r="AN36" s="6">
        <v>0</v>
      </c>
      <c r="AO36" s="6">
        <f>AO37+AO38+AO39+AO40+AO41+AO42+AO43+AO45+AO44+AO46+AO47+AO48+AO49+AO50+AO51+AO52+AO53</f>
        <v>0.20200000000000004</v>
      </c>
      <c r="AP36" s="6">
        <v>0</v>
      </c>
      <c r="AQ36" s="6">
        <v>0</v>
      </c>
      <c r="AR36" s="5">
        <f t="shared" si="17"/>
        <v>0.90200000000000002</v>
      </c>
      <c r="AS36" s="6">
        <v>0</v>
      </c>
      <c r="AT36" s="34">
        <v>0</v>
      </c>
      <c r="AU36" s="6">
        <v>0</v>
      </c>
      <c r="AV36" s="6">
        <f>AV37+AV38+AV39</f>
        <v>1.2E-2</v>
      </c>
      <c r="AW36" s="6">
        <f t="shared" ref="AW36:BV36" si="113">AW37+AW38+AW39</f>
        <v>0</v>
      </c>
      <c r="AX36" s="6">
        <f t="shared" si="113"/>
        <v>0</v>
      </c>
      <c r="AY36" s="6">
        <f>AY37+AY38+AY39+AY40+AY41+AY42+AY43+AY45+AY44+AY46</f>
        <v>9.2999999999999999E-2</v>
      </c>
      <c r="AZ36" s="6">
        <f t="shared" si="113"/>
        <v>0</v>
      </c>
      <c r="BA36" s="6">
        <f t="shared" si="113"/>
        <v>0</v>
      </c>
      <c r="BB36" s="6">
        <f t="shared" si="113"/>
        <v>0</v>
      </c>
      <c r="BC36" s="6">
        <f>BC37+BC38+BC39+BC40+BC41+BC42+BC43+BC45+BC44+BC46</f>
        <v>8.299999999999999E-2</v>
      </c>
      <c r="BD36" s="6">
        <f t="shared" si="113"/>
        <v>0</v>
      </c>
      <c r="BE36" s="6">
        <f t="shared" si="113"/>
        <v>0</v>
      </c>
      <c r="BF36" s="6">
        <f>BF37+BF38+BF39+BF40+BF41+BF42+BF43+BF45+BF44+BF46</f>
        <v>0.39999999999999997</v>
      </c>
      <c r="BG36" s="6">
        <f t="shared" si="113"/>
        <v>0</v>
      </c>
      <c r="BH36" s="6">
        <f t="shared" si="113"/>
        <v>0</v>
      </c>
      <c r="BI36" s="6">
        <f t="shared" si="113"/>
        <v>0</v>
      </c>
      <c r="BJ36" s="6">
        <f>BJ37+BJ38+BJ39+BJ40+BJ41+BJ42+BJ43+BJ45+BJ44+BJ46</f>
        <v>0.04</v>
      </c>
      <c r="BK36" s="6">
        <f t="shared" si="113"/>
        <v>0</v>
      </c>
      <c r="BL36" s="6">
        <f t="shared" si="113"/>
        <v>0</v>
      </c>
      <c r="BM36" s="6">
        <f>BM37+BM38+BM39+BM40+BM41+BM42+BM43+BM45+BM44+BM46</f>
        <v>8.6999999999999994E-2</v>
      </c>
      <c r="BN36" s="6">
        <f t="shared" si="113"/>
        <v>0</v>
      </c>
      <c r="BO36" s="43">
        <f t="shared" si="113"/>
        <v>0</v>
      </c>
      <c r="BP36" s="6">
        <f t="shared" si="113"/>
        <v>0</v>
      </c>
      <c r="BQ36" s="6">
        <f>BQ37+BQ38+BQ39+BQ40+BQ41+BQ42+BQ43+BQ44+BQ45+BQ46+BQ47+BQ48+BQ49+BQ50+BQ51+BQ52+BQ53</f>
        <v>6.7000000000000004E-2</v>
      </c>
      <c r="BR36" s="6">
        <f t="shared" si="113"/>
        <v>0</v>
      </c>
      <c r="BS36" s="6">
        <f t="shared" si="113"/>
        <v>0</v>
      </c>
      <c r="BT36" s="6">
        <f>BT37+BT38+BT39+BT40+BT41+BT42+BT43+BT44+BT45+BT46+BT47+BT48+BT49+BT50+BT51+BT52+BT53</f>
        <v>0.32200000000000006</v>
      </c>
      <c r="BU36" s="6">
        <f t="shared" si="113"/>
        <v>0</v>
      </c>
      <c r="BV36" s="6">
        <f t="shared" si="113"/>
        <v>0</v>
      </c>
      <c r="BW36" s="6">
        <v>0</v>
      </c>
      <c r="BX36" s="6">
        <v>0</v>
      </c>
      <c r="BY36" s="42"/>
      <c r="BZ36" s="7"/>
      <c r="CA36" s="45"/>
      <c r="CB36" s="60"/>
    </row>
    <row r="37" spans="1:80" ht="79.5" customHeight="1" x14ac:dyDescent="0.25">
      <c r="A37" s="55" t="s">
        <v>330</v>
      </c>
      <c r="B37" s="49" t="s">
        <v>290</v>
      </c>
      <c r="C37" s="50"/>
      <c r="D37" s="51" t="s">
        <v>136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3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3">
        <v>0</v>
      </c>
      <c r="S37" s="12">
        <v>0</v>
      </c>
      <c r="T37" s="12">
        <v>0</v>
      </c>
      <c r="U37" s="12">
        <v>0</v>
      </c>
      <c r="V37" s="12">
        <v>0</v>
      </c>
      <c r="W37" s="51">
        <v>0</v>
      </c>
      <c r="X37" s="51">
        <f t="shared" ref="X37:AM37" si="114">X68</f>
        <v>0</v>
      </c>
      <c r="Y37" s="59">
        <v>0</v>
      </c>
      <c r="Z37" s="51">
        <f t="shared" si="114"/>
        <v>0</v>
      </c>
      <c r="AA37" s="51">
        <v>0</v>
      </c>
      <c r="AB37" s="51">
        <f t="shared" si="114"/>
        <v>0</v>
      </c>
      <c r="AC37" s="51">
        <f t="shared" si="114"/>
        <v>0</v>
      </c>
      <c r="AD37" s="51">
        <v>0</v>
      </c>
      <c r="AE37" s="51">
        <f t="shared" si="114"/>
        <v>0</v>
      </c>
      <c r="AF37" s="59">
        <v>0</v>
      </c>
      <c r="AG37" s="51">
        <f t="shared" si="114"/>
        <v>0</v>
      </c>
      <c r="AH37" s="51">
        <f t="shared" si="114"/>
        <v>0</v>
      </c>
      <c r="AI37" s="51">
        <f t="shared" si="114"/>
        <v>0</v>
      </c>
      <c r="AJ37" s="51">
        <f t="shared" si="114"/>
        <v>0</v>
      </c>
      <c r="AK37" s="51">
        <f t="shared" si="114"/>
        <v>0</v>
      </c>
      <c r="AL37" s="51">
        <f t="shared" si="114"/>
        <v>0</v>
      </c>
      <c r="AM37" s="51">
        <f t="shared" si="114"/>
        <v>0</v>
      </c>
      <c r="AN37" s="12">
        <v>0</v>
      </c>
      <c r="AO37" s="14">
        <v>1E-3</v>
      </c>
      <c r="AP37" s="12">
        <v>0</v>
      </c>
      <c r="AQ37" s="12">
        <v>0</v>
      </c>
      <c r="AR37" s="5">
        <f t="shared" si="17"/>
        <v>2.5000000000000001E-2</v>
      </c>
      <c r="AS37" s="12">
        <v>0</v>
      </c>
      <c r="AT37" s="35">
        <v>0</v>
      </c>
      <c r="AU37" s="12">
        <v>0</v>
      </c>
      <c r="AV37" s="14">
        <v>1E-3</v>
      </c>
      <c r="AW37" s="12">
        <v>0</v>
      </c>
      <c r="AX37" s="12">
        <v>0</v>
      </c>
      <c r="AY37" s="12">
        <v>2.5000000000000001E-2</v>
      </c>
      <c r="AZ37" s="12">
        <v>0</v>
      </c>
      <c r="BA37" s="51">
        <v>0</v>
      </c>
      <c r="BB37" s="12">
        <v>0</v>
      </c>
      <c r="BC37" s="51">
        <v>0</v>
      </c>
      <c r="BD37" s="51">
        <f t="shared" ref="BD37:BV37" si="115">BD68</f>
        <v>0</v>
      </c>
      <c r="BE37" s="51">
        <f t="shared" si="115"/>
        <v>0</v>
      </c>
      <c r="BF37" s="51">
        <f t="shared" si="115"/>
        <v>0</v>
      </c>
      <c r="BG37" s="51">
        <f t="shared" si="115"/>
        <v>0</v>
      </c>
      <c r="BH37" s="51">
        <f t="shared" si="115"/>
        <v>0</v>
      </c>
      <c r="BI37" s="51">
        <f t="shared" si="115"/>
        <v>0</v>
      </c>
      <c r="BJ37" s="51">
        <f t="shared" si="115"/>
        <v>0</v>
      </c>
      <c r="BK37" s="51">
        <f t="shared" si="115"/>
        <v>0</v>
      </c>
      <c r="BL37" s="51">
        <f t="shared" si="115"/>
        <v>0</v>
      </c>
      <c r="BM37" s="51">
        <f t="shared" si="115"/>
        <v>0</v>
      </c>
      <c r="BN37" s="51">
        <f t="shared" si="115"/>
        <v>0</v>
      </c>
      <c r="BO37" s="43">
        <v>0</v>
      </c>
      <c r="BP37" s="51">
        <f t="shared" si="115"/>
        <v>0</v>
      </c>
      <c r="BQ37" s="51">
        <f t="shared" si="115"/>
        <v>0</v>
      </c>
      <c r="BR37" s="51">
        <f t="shared" si="115"/>
        <v>0</v>
      </c>
      <c r="BS37" s="51">
        <f t="shared" si="115"/>
        <v>0</v>
      </c>
      <c r="BT37" s="51">
        <f t="shared" si="115"/>
        <v>0</v>
      </c>
      <c r="BU37" s="51">
        <f t="shared" si="115"/>
        <v>0</v>
      </c>
      <c r="BV37" s="51">
        <f t="shared" si="115"/>
        <v>0</v>
      </c>
      <c r="BW37" s="12">
        <v>0</v>
      </c>
      <c r="BX37" s="12">
        <v>0</v>
      </c>
      <c r="BY37" s="51"/>
      <c r="BZ37" s="15"/>
      <c r="CA37" s="72"/>
      <c r="CB37" s="2"/>
    </row>
    <row r="38" spans="1:80" ht="94.5" x14ac:dyDescent="0.25">
      <c r="A38" s="55" t="s">
        <v>331</v>
      </c>
      <c r="B38" s="16" t="s">
        <v>307</v>
      </c>
      <c r="C38" s="50"/>
      <c r="D38" s="51" t="s">
        <v>136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3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3">
        <v>0</v>
      </c>
      <c r="S38" s="12">
        <v>0</v>
      </c>
      <c r="T38" s="12">
        <v>0</v>
      </c>
      <c r="U38" s="12">
        <v>0</v>
      </c>
      <c r="V38" s="12">
        <v>0</v>
      </c>
      <c r="W38" s="51">
        <v>0</v>
      </c>
      <c r="X38" s="51">
        <f t="shared" ref="X38:AM38" si="116">X69</f>
        <v>0</v>
      </c>
      <c r="Y38" s="59">
        <v>0</v>
      </c>
      <c r="Z38" s="51">
        <f t="shared" si="116"/>
        <v>0</v>
      </c>
      <c r="AA38" s="51">
        <v>0</v>
      </c>
      <c r="AB38" s="51">
        <f t="shared" si="116"/>
        <v>0</v>
      </c>
      <c r="AC38" s="51">
        <f t="shared" si="116"/>
        <v>0</v>
      </c>
      <c r="AD38" s="51">
        <v>0</v>
      </c>
      <c r="AE38" s="51">
        <f t="shared" si="116"/>
        <v>0</v>
      </c>
      <c r="AF38" s="59">
        <v>0</v>
      </c>
      <c r="AG38" s="51">
        <f t="shared" si="116"/>
        <v>0</v>
      </c>
      <c r="AH38" s="51">
        <f t="shared" si="116"/>
        <v>0</v>
      </c>
      <c r="AI38" s="51">
        <f t="shared" si="116"/>
        <v>0</v>
      </c>
      <c r="AJ38" s="51">
        <f t="shared" si="116"/>
        <v>0</v>
      </c>
      <c r="AK38" s="51">
        <f t="shared" si="116"/>
        <v>0</v>
      </c>
      <c r="AL38" s="51">
        <f t="shared" si="116"/>
        <v>0</v>
      </c>
      <c r="AM38" s="51">
        <f t="shared" si="116"/>
        <v>0</v>
      </c>
      <c r="AN38" s="12">
        <v>0</v>
      </c>
      <c r="AO38" s="14">
        <v>8.0000000000000002E-3</v>
      </c>
      <c r="AP38" s="12">
        <v>0</v>
      </c>
      <c r="AQ38" s="12">
        <v>0</v>
      </c>
      <c r="AR38" s="5">
        <f t="shared" si="17"/>
        <v>2.8000000000000001E-2</v>
      </c>
      <c r="AS38" s="12">
        <v>0</v>
      </c>
      <c r="AT38" s="35">
        <v>0</v>
      </c>
      <c r="AU38" s="12">
        <v>0</v>
      </c>
      <c r="AV38" s="14">
        <v>8.0000000000000002E-3</v>
      </c>
      <c r="AW38" s="12">
        <v>0</v>
      </c>
      <c r="AX38" s="12">
        <v>0</v>
      </c>
      <c r="AY38" s="12">
        <v>2.8000000000000001E-2</v>
      </c>
      <c r="AZ38" s="12">
        <v>0</v>
      </c>
      <c r="BA38" s="51">
        <v>0</v>
      </c>
      <c r="BB38" s="12">
        <v>0</v>
      </c>
      <c r="BC38" s="51">
        <f t="shared" ref="BC38:BV38" si="117">BC69</f>
        <v>0</v>
      </c>
      <c r="BD38" s="51">
        <f t="shared" si="117"/>
        <v>0</v>
      </c>
      <c r="BE38" s="51">
        <f t="shared" si="117"/>
        <v>0</v>
      </c>
      <c r="BF38" s="51">
        <f t="shared" si="117"/>
        <v>0</v>
      </c>
      <c r="BG38" s="51">
        <f t="shared" si="117"/>
        <v>0</v>
      </c>
      <c r="BH38" s="51">
        <f t="shared" si="117"/>
        <v>0</v>
      </c>
      <c r="BI38" s="51">
        <f t="shared" si="117"/>
        <v>0</v>
      </c>
      <c r="BJ38" s="51">
        <f t="shared" si="117"/>
        <v>0</v>
      </c>
      <c r="BK38" s="51">
        <f t="shared" si="117"/>
        <v>0</v>
      </c>
      <c r="BL38" s="51">
        <f t="shared" si="117"/>
        <v>0</v>
      </c>
      <c r="BM38" s="51">
        <f t="shared" si="117"/>
        <v>0</v>
      </c>
      <c r="BN38" s="51">
        <f t="shared" si="117"/>
        <v>0</v>
      </c>
      <c r="BO38" s="43">
        <v>0</v>
      </c>
      <c r="BP38" s="51">
        <f t="shared" si="117"/>
        <v>0</v>
      </c>
      <c r="BQ38" s="51">
        <f t="shared" si="117"/>
        <v>0</v>
      </c>
      <c r="BR38" s="51">
        <f t="shared" si="117"/>
        <v>0</v>
      </c>
      <c r="BS38" s="51">
        <f t="shared" si="117"/>
        <v>0</v>
      </c>
      <c r="BT38" s="51">
        <f t="shared" si="117"/>
        <v>0</v>
      </c>
      <c r="BU38" s="51">
        <f t="shared" si="117"/>
        <v>0</v>
      </c>
      <c r="BV38" s="51">
        <f t="shared" si="117"/>
        <v>0</v>
      </c>
      <c r="BW38" s="12">
        <v>0</v>
      </c>
      <c r="BX38" s="12">
        <v>0</v>
      </c>
      <c r="BY38" s="51"/>
      <c r="BZ38" s="15"/>
      <c r="CA38" s="72"/>
      <c r="CB38" s="2"/>
    </row>
    <row r="39" spans="1:80" ht="124.5" customHeight="1" x14ac:dyDescent="0.25">
      <c r="A39" s="55" t="s">
        <v>332</v>
      </c>
      <c r="B39" s="16" t="s">
        <v>328</v>
      </c>
      <c r="C39" s="50"/>
      <c r="D39" s="51" t="s">
        <v>136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3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3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3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59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4">
        <v>3.0000000000000001E-3</v>
      </c>
      <c r="AP39" s="12">
        <v>0</v>
      </c>
      <c r="AQ39" s="12">
        <v>0</v>
      </c>
      <c r="AR39" s="5">
        <f t="shared" si="17"/>
        <v>0.04</v>
      </c>
      <c r="AS39" s="12">
        <v>0</v>
      </c>
      <c r="AT39" s="35">
        <v>0</v>
      </c>
      <c r="AU39" s="12">
        <v>0</v>
      </c>
      <c r="AV39" s="14">
        <v>3.0000000000000001E-3</v>
      </c>
      <c r="AW39" s="12">
        <v>0</v>
      </c>
      <c r="AX39" s="12">
        <v>0</v>
      </c>
      <c r="AY39" s="12">
        <v>0.04</v>
      </c>
      <c r="AZ39" s="12">
        <v>0</v>
      </c>
      <c r="BA39" s="51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43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51"/>
      <c r="BZ39" s="15"/>
      <c r="CA39" s="72"/>
      <c r="CB39" s="2"/>
    </row>
    <row r="40" spans="1:80" ht="120.75" customHeight="1" x14ac:dyDescent="0.25">
      <c r="A40" s="55" t="s">
        <v>339</v>
      </c>
      <c r="B40" s="16" t="s">
        <v>344</v>
      </c>
      <c r="C40" s="50"/>
      <c r="D40" s="51" t="s">
        <v>136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3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3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3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59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4">
        <v>4.0000000000000001E-3</v>
      </c>
      <c r="AP40" s="12">
        <v>0</v>
      </c>
      <c r="AQ40" s="12">
        <v>0</v>
      </c>
      <c r="AR40" s="5">
        <f t="shared" si="17"/>
        <v>0.04</v>
      </c>
      <c r="AS40" s="12">
        <v>0</v>
      </c>
      <c r="AT40" s="35"/>
      <c r="AU40" s="12">
        <v>0</v>
      </c>
      <c r="AV40" s="14">
        <v>0</v>
      </c>
      <c r="AW40" s="12">
        <v>0</v>
      </c>
      <c r="AX40" s="12">
        <v>0</v>
      </c>
      <c r="AY40" s="13">
        <v>0</v>
      </c>
      <c r="AZ40" s="12">
        <v>0</v>
      </c>
      <c r="BA40" s="51">
        <v>0</v>
      </c>
      <c r="BB40" s="12">
        <v>0</v>
      </c>
      <c r="BC40" s="12">
        <v>4.0000000000000001E-3</v>
      </c>
      <c r="BD40" s="12">
        <v>0</v>
      </c>
      <c r="BE40" s="12">
        <v>0</v>
      </c>
      <c r="BF40" s="12">
        <v>0.04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43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51"/>
      <c r="BZ40" s="15"/>
      <c r="CA40" s="72"/>
      <c r="CB40" s="2"/>
    </row>
    <row r="41" spans="1:80" ht="110.25" x14ac:dyDescent="0.25">
      <c r="A41" s="55" t="s">
        <v>340</v>
      </c>
      <c r="B41" s="16" t="s">
        <v>342</v>
      </c>
      <c r="C41" s="50"/>
      <c r="D41" s="51" t="s">
        <v>136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3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3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3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59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4">
        <v>1E-3</v>
      </c>
      <c r="AP41" s="12">
        <v>0</v>
      </c>
      <c r="AQ41" s="12">
        <v>0</v>
      </c>
      <c r="AR41" s="5">
        <f t="shared" si="17"/>
        <v>2.5000000000000001E-2</v>
      </c>
      <c r="AS41" s="12">
        <v>0</v>
      </c>
      <c r="AT41" s="35"/>
      <c r="AU41" s="12">
        <v>0</v>
      </c>
      <c r="AV41" s="14">
        <v>0</v>
      </c>
      <c r="AW41" s="12">
        <v>0</v>
      </c>
      <c r="AX41" s="12">
        <v>0</v>
      </c>
      <c r="AY41" s="13">
        <v>0</v>
      </c>
      <c r="AZ41" s="12">
        <v>0</v>
      </c>
      <c r="BA41" s="51">
        <v>0</v>
      </c>
      <c r="BB41" s="12">
        <v>0</v>
      </c>
      <c r="BC41" s="12">
        <v>1E-3</v>
      </c>
      <c r="BD41" s="12">
        <v>0</v>
      </c>
      <c r="BE41" s="12">
        <v>0</v>
      </c>
      <c r="BF41" s="12">
        <v>2.5000000000000001E-2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43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51"/>
      <c r="BZ41" s="15"/>
      <c r="CA41" s="72"/>
      <c r="CB41" s="2"/>
    </row>
    <row r="42" spans="1:80" ht="122.25" customHeight="1" x14ac:dyDescent="0.25">
      <c r="A42" s="55" t="s">
        <v>341</v>
      </c>
      <c r="B42" s="16" t="s">
        <v>343</v>
      </c>
      <c r="C42" s="50"/>
      <c r="D42" s="51" t="s">
        <v>136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3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3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3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59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4">
        <v>1.7000000000000001E-2</v>
      </c>
      <c r="AP42" s="12">
        <v>0</v>
      </c>
      <c r="AQ42" s="12">
        <v>0</v>
      </c>
      <c r="AR42" s="5">
        <f t="shared" si="17"/>
        <v>0.05</v>
      </c>
      <c r="AS42" s="12">
        <v>0</v>
      </c>
      <c r="AT42" s="35"/>
      <c r="AU42" s="12">
        <v>0</v>
      </c>
      <c r="AV42" s="14">
        <v>0</v>
      </c>
      <c r="AW42" s="12">
        <v>0</v>
      </c>
      <c r="AX42" s="12">
        <v>0</v>
      </c>
      <c r="AY42" s="13">
        <v>0</v>
      </c>
      <c r="AZ42" s="12">
        <v>0</v>
      </c>
      <c r="BA42" s="51">
        <v>0</v>
      </c>
      <c r="BB42" s="12">
        <v>0</v>
      </c>
      <c r="BC42" s="12">
        <v>1.7000000000000001E-2</v>
      </c>
      <c r="BD42" s="12">
        <v>0</v>
      </c>
      <c r="BE42" s="12">
        <v>0</v>
      </c>
      <c r="BF42" s="12">
        <v>0.05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43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51"/>
      <c r="BZ42" s="15"/>
      <c r="CA42" s="72"/>
      <c r="CB42" s="2"/>
    </row>
    <row r="43" spans="1:80" ht="138.75" customHeight="1" x14ac:dyDescent="0.25">
      <c r="A43" s="55" t="s">
        <v>346</v>
      </c>
      <c r="B43" s="16" t="s">
        <v>345</v>
      </c>
      <c r="C43" s="50"/>
      <c r="D43" s="51" t="s">
        <v>136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3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3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3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59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4">
        <v>2.1999999999999999E-2</v>
      </c>
      <c r="AP43" s="12">
        <v>0</v>
      </c>
      <c r="AQ43" s="12">
        <v>0</v>
      </c>
      <c r="AR43" s="5">
        <f t="shared" si="17"/>
        <v>0.19500000000000001</v>
      </c>
      <c r="AS43" s="12">
        <v>0</v>
      </c>
      <c r="AT43" s="35"/>
      <c r="AU43" s="12">
        <v>0</v>
      </c>
      <c r="AV43" s="14">
        <v>0</v>
      </c>
      <c r="AW43" s="12">
        <v>0</v>
      </c>
      <c r="AX43" s="12">
        <v>0</v>
      </c>
      <c r="AY43" s="13">
        <v>0</v>
      </c>
      <c r="AZ43" s="12">
        <v>0</v>
      </c>
      <c r="BA43" s="51">
        <v>0</v>
      </c>
      <c r="BB43" s="12">
        <v>0</v>
      </c>
      <c r="BC43" s="12">
        <v>2.1999999999999999E-2</v>
      </c>
      <c r="BD43" s="12">
        <v>0</v>
      </c>
      <c r="BE43" s="12">
        <v>0</v>
      </c>
      <c r="BF43" s="12">
        <v>0.19500000000000001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43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51"/>
      <c r="BZ43" s="15"/>
      <c r="CA43" s="72"/>
      <c r="CB43" s="2"/>
    </row>
    <row r="44" spans="1:80" ht="132" customHeight="1" x14ac:dyDescent="0.25">
      <c r="A44" s="55" t="s">
        <v>347</v>
      </c>
      <c r="B44" s="16" t="s">
        <v>349</v>
      </c>
      <c r="C44" s="50"/>
      <c r="D44" s="51" t="s">
        <v>136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59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4">
        <v>2.7E-2</v>
      </c>
      <c r="AP44" s="12">
        <v>0</v>
      </c>
      <c r="AQ44" s="12">
        <v>0</v>
      </c>
      <c r="AR44" s="5">
        <f t="shared" si="17"/>
        <v>0.05</v>
      </c>
      <c r="AS44" s="12">
        <v>0</v>
      </c>
      <c r="AT44" s="35">
        <v>0</v>
      </c>
      <c r="AU44" s="12">
        <v>0</v>
      </c>
      <c r="AV44" s="14">
        <v>0</v>
      </c>
      <c r="AW44" s="12">
        <v>0</v>
      </c>
      <c r="AX44" s="12">
        <v>0</v>
      </c>
      <c r="AY44" s="13">
        <v>0</v>
      </c>
      <c r="AZ44" s="12">
        <v>0</v>
      </c>
      <c r="BA44" s="51">
        <v>0</v>
      </c>
      <c r="BB44" s="12">
        <v>0</v>
      </c>
      <c r="BC44" s="12">
        <v>2.7E-2</v>
      </c>
      <c r="BD44" s="12">
        <v>0</v>
      </c>
      <c r="BE44" s="12">
        <v>0</v>
      </c>
      <c r="BF44" s="12">
        <v>0.05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43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51"/>
      <c r="BZ44" s="15"/>
      <c r="CA44" s="72"/>
      <c r="CB44" s="2"/>
    </row>
    <row r="45" spans="1:80" ht="126" x14ac:dyDescent="0.25">
      <c r="A45" s="55" t="s">
        <v>351</v>
      </c>
      <c r="B45" s="16" t="s">
        <v>348</v>
      </c>
      <c r="C45" s="50"/>
      <c r="D45" s="51" t="s">
        <v>136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3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3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3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59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4">
        <v>1.2E-2</v>
      </c>
      <c r="AP45" s="12">
        <v>0</v>
      </c>
      <c r="AQ45" s="12">
        <v>0</v>
      </c>
      <c r="AR45" s="5">
        <f t="shared" si="17"/>
        <v>0.04</v>
      </c>
      <c r="AS45" s="12">
        <v>0</v>
      </c>
      <c r="AT45" s="35">
        <v>0</v>
      </c>
      <c r="AU45" s="12">
        <v>0</v>
      </c>
      <c r="AV45" s="14">
        <v>0</v>
      </c>
      <c r="AW45" s="12">
        <v>0</v>
      </c>
      <c r="AX45" s="12">
        <v>0</v>
      </c>
      <c r="AY45" s="13">
        <v>0</v>
      </c>
      <c r="AZ45" s="12">
        <v>0</v>
      </c>
      <c r="BA45" s="51">
        <v>0</v>
      </c>
      <c r="BB45" s="12">
        <v>0</v>
      </c>
      <c r="BC45" s="12">
        <v>1.2E-2</v>
      </c>
      <c r="BD45" s="12">
        <v>0</v>
      </c>
      <c r="BE45" s="12">
        <v>0</v>
      </c>
      <c r="BF45" s="12">
        <v>0.04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43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51"/>
      <c r="BZ45" s="15"/>
      <c r="CA45" s="72"/>
      <c r="CB45" s="2"/>
    </row>
    <row r="46" spans="1:80" ht="102" customHeight="1" x14ac:dyDescent="0.25">
      <c r="A46" s="55" t="s">
        <v>360</v>
      </c>
      <c r="B46" s="63" t="s">
        <v>364</v>
      </c>
      <c r="C46" s="50"/>
      <c r="D46" s="51" t="s">
        <v>136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3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3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3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59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4">
        <v>0.04</v>
      </c>
      <c r="AP46" s="12">
        <v>0</v>
      </c>
      <c r="AQ46" s="12">
        <v>0</v>
      </c>
      <c r="AR46" s="5">
        <f t="shared" si="17"/>
        <v>8.6999999999999994E-2</v>
      </c>
      <c r="AS46" s="12">
        <v>0</v>
      </c>
      <c r="AT46" s="35">
        <v>0</v>
      </c>
      <c r="AU46" s="12">
        <v>0</v>
      </c>
      <c r="AV46" s="14">
        <v>0</v>
      </c>
      <c r="AW46" s="12">
        <v>0</v>
      </c>
      <c r="AX46" s="12">
        <v>0</v>
      </c>
      <c r="AY46" s="13">
        <v>0</v>
      </c>
      <c r="AZ46" s="12">
        <v>0</v>
      </c>
      <c r="BA46" s="51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4">
        <v>0.04</v>
      </c>
      <c r="BK46" s="12">
        <v>0</v>
      </c>
      <c r="BL46" s="12">
        <v>0</v>
      </c>
      <c r="BM46" s="12">
        <v>8.6999999999999994E-2</v>
      </c>
      <c r="BN46" s="12">
        <v>0</v>
      </c>
      <c r="BO46" s="43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51"/>
      <c r="BZ46" s="15"/>
      <c r="CA46" s="72"/>
      <c r="CB46" s="2"/>
    </row>
    <row r="47" spans="1:80" ht="63" x14ac:dyDescent="0.25">
      <c r="A47" s="55" t="s">
        <v>384</v>
      </c>
      <c r="B47" s="63" t="s">
        <v>365</v>
      </c>
      <c r="C47" s="50"/>
      <c r="D47" s="51" t="s">
        <v>136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1.0999999999999999E-2</v>
      </c>
      <c r="AP47" s="12">
        <v>0</v>
      </c>
      <c r="AQ47" s="12">
        <v>0</v>
      </c>
      <c r="AR47" s="5">
        <f t="shared" si="17"/>
        <v>8.3000000000000004E-2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1.0999999999999999E-2</v>
      </c>
      <c r="BR47" s="12">
        <v>0</v>
      </c>
      <c r="BS47" s="12">
        <v>0</v>
      </c>
      <c r="BT47" s="12">
        <v>8.3000000000000004E-2</v>
      </c>
      <c r="BU47" s="12">
        <v>0</v>
      </c>
      <c r="BV47" s="12">
        <v>0</v>
      </c>
      <c r="BW47" s="12">
        <v>0</v>
      </c>
      <c r="BX47" s="12">
        <v>0</v>
      </c>
      <c r="BY47" s="51"/>
      <c r="BZ47" s="15"/>
      <c r="CA47" s="72"/>
      <c r="CB47" s="2"/>
    </row>
    <row r="48" spans="1:80" ht="78.75" x14ac:dyDescent="0.25">
      <c r="A48" s="55" t="s">
        <v>385</v>
      </c>
      <c r="B48" s="63" t="s">
        <v>366</v>
      </c>
      <c r="C48" s="50"/>
      <c r="D48" s="51" t="s">
        <v>136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6.0000000000000001E-3</v>
      </c>
      <c r="AP48" s="12">
        <v>0</v>
      </c>
      <c r="AQ48" s="12">
        <v>0</v>
      </c>
      <c r="AR48" s="5">
        <f t="shared" si="17"/>
        <v>8.1000000000000003E-2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6.0000000000000001E-3</v>
      </c>
      <c r="BR48" s="12">
        <v>0</v>
      </c>
      <c r="BS48" s="12">
        <v>0</v>
      </c>
      <c r="BT48" s="12">
        <v>8.1000000000000003E-2</v>
      </c>
      <c r="BU48" s="12">
        <v>0</v>
      </c>
      <c r="BV48" s="12">
        <v>0</v>
      </c>
      <c r="BW48" s="12">
        <v>0</v>
      </c>
      <c r="BX48" s="12">
        <v>0</v>
      </c>
      <c r="BY48" s="51"/>
      <c r="BZ48" s="15"/>
      <c r="CA48" s="72"/>
      <c r="CB48" s="2"/>
    </row>
    <row r="49" spans="1:80" ht="78.75" x14ac:dyDescent="0.25">
      <c r="A49" s="55" t="s">
        <v>386</v>
      </c>
      <c r="B49" s="63" t="s">
        <v>369</v>
      </c>
      <c r="C49" s="50"/>
      <c r="D49" s="51" t="s">
        <v>136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2.7E-2</v>
      </c>
      <c r="AP49" s="12">
        <v>0</v>
      </c>
      <c r="AQ49" s="12">
        <v>0</v>
      </c>
      <c r="AR49" s="5">
        <f t="shared" si="17"/>
        <v>8.6999999999999994E-2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2.7E-2</v>
      </c>
      <c r="BR49" s="12">
        <v>0</v>
      </c>
      <c r="BS49" s="12">
        <v>0</v>
      </c>
      <c r="BT49" s="12">
        <v>8.6999999999999994E-2</v>
      </c>
      <c r="BU49" s="12">
        <v>0</v>
      </c>
      <c r="BV49" s="12">
        <v>0</v>
      </c>
      <c r="BW49" s="12">
        <v>0</v>
      </c>
      <c r="BX49" s="12">
        <v>0</v>
      </c>
      <c r="BY49" s="51"/>
      <c r="BZ49" s="15"/>
      <c r="CA49" s="72"/>
      <c r="CB49" s="2"/>
    </row>
    <row r="50" spans="1:80" ht="69" customHeight="1" x14ac:dyDescent="0.25">
      <c r="A50" s="55" t="s">
        <v>387</v>
      </c>
      <c r="B50" s="63" t="s">
        <v>370</v>
      </c>
      <c r="C50" s="50"/>
      <c r="D50" s="51" t="s">
        <v>136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2E-3</v>
      </c>
      <c r="AP50" s="12">
        <v>0</v>
      </c>
      <c r="AQ50" s="12">
        <v>0</v>
      </c>
      <c r="AR50" s="5">
        <f t="shared" si="17"/>
        <v>3.5000000000000003E-2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2E-3</v>
      </c>
      <c r="BR50" s="12">
        <v>0</v>
      </c>
      <c r="BS50" s="12">
        <v>0</v>
      </c>
      <c r="BT50" s="12">
        <v>3.5000000000000003E-2</v>
      </c>
      <c r="BU50" s="12">
        <v>0</v>
      </c>
      <c r="BV50" s="12">
        <v>0</v>
      </c>
      <c r="BW50" s="12">
        <v>0</v>
      </c>
      <c r="BX50" s="12">
        <v>0</v>
      </c>
      <c r="BY50" s="51"/>
      <c r="BZ50" s="15"/>
      <c r="CA50" s="72"/>
      <c r="CB50" s="2"/>
    </row>
    <row r="51" spans="1:80" ht="78.75" x14ac:dyDescent="0.25">
      <c r="A51" s="55" t="s">
        <v>388</v>
      </c>
      <c r="B51" s="63" t="s">
        <v>371</v>
      </c>
      <c r="C51" s="50"/>
      <c r="D51" s="51" t="s">
        <v>136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2E-3</v>
      </c>
      <c r="AP51" s="12">
        <v>0</v>
      </c>
      <c r="AQ51" s="12">
        <v>0</v>
      </c>
      <c r="AR51" s="5">
        <f t="shared" si="17"/>
        <v>2.1000000000000001E-2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2E-3</v>
      </c>
      <c r="BR51" s="12">
        <v>0</v>
      </c>
      <c r="BS51" s="12">
        <v>0</v>
      </c>
      <c r="BT51" s="12">
        <v>2.1000000000000001E-2</v>
      </c>
      <c r="BU51" s="12">
        <v>0</v>
      </c>
      <c r="BV51" s="12">
        <v>0</v>
      </c>
      <c r="BW51" s="12">
        <v>0</v>
      </c>
      <c r="BX51" s="12">
        <v>0</v>
      </c>
      <c r="BY51" s="51"/>
      <c r="BZ51" s="15"/>
      <c r="CA51" s="72"/>
      <c r="CB51" s="2"/>
    </row>
    <row r="52" spans="1:80" ht="94.5" x14ac:dyDescent="0.25">
      <c r="A52" s="55" t="s">
        <v>389</v>
      </c>
      <c r="B52" s="66" t="s">
        <v>374</v>
      </c>
      <c r="C52" s="50"/>
      <c r="D52" s="51" t="s">
        <v>136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1.2E-2</v>
      </c>
      <c r="AP52" s="12">
        <v>0</v>
      </c>
      <c r="AQ52" s="12">
        <v>0</v>
      </c>
      <c r="AR52" s="5">
        <f t="shared" si="17"/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1.2E-2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51"/>
      <c r="BZ52" s="15"/>
      <c r="CA52" s="72"/>
      <c r="CB52" s="2"/>
    </row>
    <row r="53" spans="1:80" ht="63" x14ac:dyDescent="0.25">
      <c r="A53" s="55" t="s">
        <v>390</v>
      </c>
      <c r="B53" s="63" t="s">
        <v>376</v>
      </c>
      <c r="C53" s="50"/>
      <c r="D53" s="51" t="s">
        <v>136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7.0000000000000001E-3</v>
      </c>
      <c r="AP53" s="12">
        <v>0</v>
      </c>
      <c r="AQ53" s="12">
        <v>0</v>
      </c>
      <c r="AR53" s="5">
        <f t="shared" si="17"/>
        <v>1.4999999999999999E-2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7.0000000000000001E-3</v>
      </c>
      <c r="BR53" s="12">
        <v>0</v>
      </c>
      <c r="BS53" s="12">
        <v>0</v>
      </c>
      <c r="BT53" s="12">
        <v>1.4999999999999999E-2</v>
      </c>
      <c r="BU53" s="12">
        <v>0</v>
      </c>
      <c r="BV53" s="12">
        <v>0</v>
      </c>
      <c r="BW53" s="12">
        <v>0</v>
      </c>
      <c r="BX53" s="12">
        <v>0</v>
      </c>
      <c r="BY53" s="51"/>
      <c r="BZ53" s="15"/>
      <c r="CA53" s="72"/>
      <c r="CB53" s="2"/>
    </row>
    <row r="54" spans="1:80" s="3" customFormat="1" ht="78.75" x14ac:dyDescent="0.25">
      <c r="A54" s="55" t="s">
        <v>333</v>
      </c>
      <c r="B54" s="44" t="s">
        <v>91</v>
      </c>
      <c r="C54" s="41"/>
      <c r="D54" s="51" t="s">
        <v>136</v>
      </c>
      <c r="E54" s="6">
        <v>0</v>
      </c>
      <c r="F54" s="6">
        <f t="shared" ref="F54" si="118">F55+F56+F57</f>
        <v>0</v>
      </c>
      <c r="G54" s="6">
        <v>0</v>
      </c>
      <c r="H54" s="6">
        <v>0</v>
      </c>
      <c r="I54" s="6">
        <v>0</v>
      </c>
      <c r="J54" s="6">
        <v>0</v>
      </c>
      <c r="K54" s="10">
        <v>0</v>
      </c>
      <c r="L54" s="6">
        <v>0</v>
      </c>
      <c r="M54" s="6">
        <f t="shared" ref="M54" si="119">M55+M56+M57</f>
        <v>0</v>
      </c>
      <c r="N54" s="6">
        <v>0</v>
      </c>
      <c r="O54" s="6">
        <v>0</v>
      </c>
      <c r="P54" s="6">
        <v>0</v>
      </c>
      <c r="Q54" s="6">
        <v>0</v>
      </c>
      <c r="R54" s="10">
        <v>0</v>
      </c>
      <c r="S54" s="6">
        <v>0</v>
      </c>
      <c r="T54" s="6">
        <v>0</v>
      </c>
      <c r="U54" s="6">
        <v>0</v>
      </c>
      <c r="V54" s="6">
        <v>0</v>
      </c>
      <c r="W54" s="42">
        <v>0</v>
      </c>
      <c r="X54" s="42">
        <f t="shared" ref="X54:AM54" si="120">X70</f>
        <v>0</v>
      </c>
      <c r="Y54" s="43">
        <v>0</v>
      </c>
      <c r="Z54" s="42">
        <f t="shared" si="120"/>
        <v>0</v>
      </c>
      <c r="AA54" s="42">
        <v>0</v>
      </c>
      <c r="AB54" s="42">
        <f t="shared" si="120"/>
        <v>0</v>
      </c>
      <c r="AC54" s="42">
        <f t="shared" si="120"/>
        <v>0</v>
      </c>
      <c r="AD54" s="42">
        <v>0</v>
      </c>
      <c r="AE54" s="42">
        <f t="shared" si="120"/>
        <v>0</v>
      </c>
      <c r="AF54" s="10">
        <v>0</v>
      </c>
      <c r="AG54" s="42">
        <f t="shared" si="120"/>
        <v>0</v>
      </c>
      <c r="AH54" s="42">
        <f t="shared" si="120"/>
        <v>0</v>
      </c>
      <c r="AI54" s="42">
        <f t="shared" si="120"/>
        <v>0</v>
      </c>
      <c r="AJ54" s="42">
        <f t="shared" si="120"/>
        <v>0</v>
      </c>
      <c r="AK54" s="42">
        <f t="shared" si="120"/>
        <v>0</v>
      </c>
      <c r="AL54" s="42">
        <f t="shared" si="120"/>
        <v>0</v>
      </c>
      <c r="AM54" s="42">
        <f t="shared" si="120"/>
        <v>0</v>
      </c>
      <c r="AN54" s="6">
        <v>0</v>
      </c>
      <c r="AO54" s="6">
        <f>AO55+AO56+AO57+AO58+AO59+AO60+AO61+AO62+AO63+AO64+AO65+AO66+AO67</f>
        <v>1.2799999999999998</v>
      </c>
      <c r="AP54" s="6">
        <v>0</v>
      </c>
      <c r="AQ54" s="6">
        <v>0</v>
      </c>
      <c r="AR54" s="5">
        <f t="shared" si="17"/>
        <v>1.9470000000000001</v>
      </c>
      <c r="AS54" s="6">
        <v>0</v>
      </c>
      <c r="AT54" s="34">
        <v>0</v>
      </c>
      <c r="AU54" s="6">
        <v>0</v>
      </c>
      <c r="AV54" s="6">
        <f t="shared" ref="AV54" si="121">AV55+AV56+AV57</f>
        <v>0.22900000000000001</v>
      </c>
      <c r="AW54" s="6">
        <v>0</v>
      </c>
      <c r="AX54" s="6">
        <v>0</v>
      </c>
      <c r="AY54" s="6">
        <f>AY55+AY56+AY57+AY58+AY60+AY61+AY62</f>
        <v>0.94700000000000006</v>
      </c>
      <c r="AZ54" s="6">
        <v>0</v>
      </c>
      <c r="BA54" s="42">
        <f t="shared" ref="BA54" si="122">BA56</f>
        <v>0</v>
      </c>
      <c r="BB54" s="6">
        <v>0</v>
      </c>
      <c r="BC54" s="42">
        <f>BC58</f>
        <v>1.2999999999999999E-2</v>
      </c>
      <c r="BD54" s="42">
        <f t="shared" ref="BD54:BV54" si="123">BD70</f>
        <v>0</v>
      </c>
      <c r="BE54" s="42">
        <f t="shared" si="123"/>
        <v>0</v>
      </c>
      <c r="BF54" s="42">
        <f>BF58</f>
        <v>0.02</v>
      </c>
      <c r="BG54" s="42">
        <f t="shared" si="123"/>
        <v>0</v>
      </c>
      <c r="BH54" s="42">
        <f t="shared" si="123"/>
        <v>0</v>
      </c>
      <c r="BI54" s="42">
        <f t="shared" si="123"/>
        <v>0</v>
      </c>
      <c r="BJ54" s="6">
        <f>BJ55+BJ56+BJ57+BJ58+BJ59+BJ60+BJ61+BJ62</f>
        <v>0.82300000000000006</v>
      </c>
      <c r="BK54" s="42">
        <f t="shared" si="123"/>
        <v>0</v>
      </c>
      <c r="BL54" s="42">
        <f t="shared" si="123"/>
        <v>0</v>
      </c>
      <c r="BM54" s="6">
        <f>BM55+BM56+BM57+BM58+BM59+BM60+BM61+BM62</f>
        <v>0.19999999999999998</v>
      </c>
      <c r="BN54" s="42">
        <f t="shared" si="123"/>
        <v>0</v>
      </c>
      <c r="BO54" s="43">
        <f>BO55+BO56+BO57+BO58+BO59+BO60+BO61+BO62</f>
        <v>0</v>
      </c>
      <c r="BP54" s="42">
        <f t="shared" si="123"/>
        <v>0</v>
      </c>
      <c r="BQ54" s="42">
        <f>BQ55+BQ56+BQ57+BQ58+BQ60+BQ60+BQ61+BQ62+BQ63+BQ64+BQ65+BQ66+BQ67</f>
        <v>0.215</v>
      </c>
      <c r="BR54" s="42">
        <f t="shared" si="123"/>
        <v>0</v>
      </c>
      <c r="BS54" s="42">
        <f t="shared" si="123"/>
        <v>0</v>
      </c>
      <c r="BT54" s="42">
        <f>BT55+BT56+BT57+BT58+BT59+BT60+BT61+BT62+BT63+BT64+BT65+BT66+BT67</f>
        <v>0.78</v>
      </c>
      <c r="BU54" s="42">
        <f t="shared" si="123"/>
        <v>0</v>
      </c>
      <c r="BV54" s="42">
        <f t="shared" si="123"/>
        <v>0</v>
      </c>
      <c r="BW54" s="6">
        <v>0</v>
      </c>
      <c r="BX54" s="6">
        <v>0</v>
      </c>
      <c r="BY54" s="42"/>
      <c r="BZ54" s="7"/>
      <c r="CA54" s="45"/>
      <c r="CB54" s="60"/>
    </row>
    <row r="55" spans="1:80" ht="94.5" x14ac:dyDescent="0.25">
      <c r="A55" s="55" t="s">
        <v>334</v>
      </c>
      <c r="B55" s="49" t="s">
        <v>294</v>
      </c>
      <c r="C55" s="50"/>
      <c r="D55" s="51" t="s">
        <v>136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3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3">
        <v>0</v>
      </c>
      <c r="S55" s="12">
        <v>0</v>
      </c>
      <c r="T55" s="12">
        <v>0</v>
      </c>
      <c r="U55" s="12">
        <v>0</v>
      </c>
      <c r="V55" s="12">
        <v>0</v>
      </c>
      <c r="W55" s="51">
        <v>0</v>
      </c>
      <c r="X55" s="51">
        <f t="shared" ref="X55:AM55" si="124">X71</f>
        <v>0</v>
      </c>
      <c r="Y55" s="59">
        <v>0</v>
      </c>
      <c r="Z55" s="51">
        <f t="shared" si="124"/>
        <v>0</v>
      </c>
      <c r="AA55" s="51">
        <v>0</v>
      </c>
      <c r="AB55" s="51">
        <f t="shared" si="124"/>
        <v>0</v>
      </c>
      <c r="AC55" s="51">
        <f t="shared" si="124"/>
        <v>0</v>
      </c>
      <c r="AD55" s="51">
        <v>0</v>
      </c>
      <c r="AE55" s="51">
        <f t="shared" si="124"/>
        <v>0</v>
      </c>
      <c r="AF55" s="59">
        <v>0</v>
      </c>
      <c r="AG55" s="51">
        <f t="shared" si="124"/>
        <v>0</v>
      </c>
      <c r="AH55" s="51">
        <f t="shared" si="124"/>
        <v>0</v>
      </c>
      <c r="AI55" s="51">
        <f t="shared" si="124"/>
        <v>0</v>
      </c>
      <c r="AJ55" s="51">
        <f t="shared" si="124"/>
        <v>0</v>
      </c>
      <c r="AK55" s="51">
        <f t="shared" si="124"/>
        <v>0</v>
      </c>
      <c r="AL55" s="51">
        <f t="shared" si="124"/>
        <v>0</v>
      </c>
      <c r="AM55" s="51">
        <f t="shared" si="124"/>
        <v>0</v>
      </c>
      <c r="AN55" s="12">
        <v>0</v>
      </c>
      <c r="AO55" s="14">
        <v>5.6000000000000001E-2</v>
      </c>
      <c r="AP55" s="12">
        <v>0</v>
      </c>
      <c r="AQ55" s="12">
        <v>0</v>
      </c>
      <c r="AR55" s="5">
        <f t="shared" si="17"/>
        <v>0.14499999999999999</v>
      </c>
      <c r="AS55" s="12">
        <v>0</v>
      </c>
      <c r="AT55" s="35">
        <v>0</v>
      </c>
      <c r="AU55" s="12">
        <v>0</v>
      </c>
      <c r="AV55" s="14">
        <v>5.6000000000000001E-2</v>
      </c>
      <c r="AW55" s="12">
        <v>0</v>
      </c>
      <c r="AX55" s="12">
        <v>0</v>
      </c>
      <c r="AY55" s="12">
        <v>0.14499999999999999</v>
      </c>
      <c r="AZ55" s="12">
        <v>0</v>
      </c>
      <c r="BA55" s="51">
        <f t="shared" ref="BA55" si="125">BA57</f>
        <v>0</v>
      </c>
      <c r="BB55" s="12">
        <v>0</v>
      </c>
      <c r="BC55" s="51">
        <v>0</v>
      </c>
      <c r="BD55" s="51">
        <v>0</v>
      </c>
      <c r="BE55" s="51">
        <v>0</v>
      </c>
      <c r="BF55" s="51">
        <v>0</v>
      </c>
      <c r="BG55" s="51">
        <v>0</v>
      </c>
      <c r="BH55" s="51">
        <v>0</v>
      </c>
      <c r="BI55" s="51">
        <f t="shared" ref="BI55:BV55" si="126">BI71</f>
        <v>0</v>
      </c>
      <c r="BJ55" s="51">
        <v>0</v>
      </c>
      <c r="BK55" s="51">
        <f t="shared" si="126"/>
        <v>0</v>
      </c>
      <c r="BL55" s="51">
        <f t="shared" si="126"/>
        <v>0</v>
      </c>
      <c r="BM55" s="51">
        <v>0</v>
      </c>
      <c r="BN55" s="51">
        <f t="shared" si="126"/>
        <v>0</v>
      </c>
      <c r="BO55" s="43">
        <v>0</v>
      </c>
      <c r="BP55" s="51">
        <f t="shared" si="126"/>
        <v>0</v>
      </c>
      <c r="BQ55" s="51">
        <v>0</v>
      </c>
      <c r="BR55" s="51">
        <f t="shared" si="126"/>
        <v>0</v>
      </c>
      <c r="BS55" s="51">
        <f t="shared" si="126"/>
        <v>0</v>
      </c>
      <c r="BT55" s="51">
        <f t="shared" si="126"/>
        <v>0</v>
      </c>
      <c r="BU55" s="51">
        <f t="shared" si="126"/>
        <v>0</v>
      </c>
      <c r="BV55" s="51">
        <f t="shared" si="126"/>
        <v>0</v>
      </c>
      <c r="BW55" s="12">
        <v>0</v>
      </c>
      <c r="BX55" s="12">
        <v>0</v>
      </c>
      <c r="BY55" s="51"/>
      <c r="BZ55" s="15"/>
      <c r="CA55" s="72"/>
      <c r="CB55" s="2"/>
    </row>
    <row r="56" spans="1:80" ht="104.25" customHeight="1" x14ac:dyDescent="0.25">
      <c r="A56" s="55" t="s">
        <v>335</v>
      </c>
      <c r="B56" s="49" t="s">
        <v>308</v>
      </c>
      <c r="C56" s="50"/>
      <c r="D56" s="51" t="s">
        <v>136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3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3">
        <v>0</v>
      </c>
      <c r="S56" s="12">
        <v>0</v>
      </c>
      <c r="T56" s="12">
        <v>0</v>
      </c>
      <c r="U56" s="12">
        <v>0</v>
      </c>
      <c r="V56" s="12">
        <v>0</v>
      </c>
      <c r="W56" s="51">
        <v>0</v>
      </c>
      <c r="X56" s="51">
        <f t="shared" ref="X56:AM56" si="127">X72</f>
        <v>0</v>
      </c>
      <c r="Y56" s="59">
        <v>0</v>
      </c>
      <c r="Z56" s="51">
        <f t="shared" si="127"/>
        <v>0</v>
      </c>
      <c r="AA56" s="51">
        <v>0</v>
      </c>
      <c r="AB56" s="51">
        <f t="shared" si="127"/>
        <v>0</v>
      </c>
      <c r="AC56" s="51">
        <f t="shared" si="127"/>
        <v>0</v>
      </c>
      <c r="AD56" s="51">
        <v>0</v>
      </c>
      <c r="AE56" s="51">
        <f t="shared" si="127"/>
        <v>0</v>
      </c>
      <c r="AF56" s="59">
        <v>0</v>
      </c>
      <c r="AG56" s="51">
        <f t="shared" si="127"/>
        <v>0</v>
      </c>
      <c r="AH56" s="51">
        <f t="shared" si="127"/>
        <v>0</v>
      </c>
      <c r="AI56" s="51">
        <f t="shared" si="127"/>
        <v>0</v>
      </c>
      <c r="AJ56" s="51">
        <f t="shared" si="127"/>
        <v>0</v>
      </c>
      <c r="AK56" s="51">
        <f t="shared" si="127"/>
        <v>0</v>
      </c>
      <c r="AL56" s="51">
        <f t="shared" si="127"/>
        <v>0</v>
      </c>
      <c r="AM56" s="51">
        <f t="shared" si="127"/>
        <v>0</v>
      </c>
      <c r="AN56" s="12">
        <v>0</v>
      </c>
      <c r="AO56" s="14">
        <v>8.9999999999999993E-3</v>
      </c>
      <c r="AP56" s="12">
        <v>0</v>
      </c>
      <c r="AQ56" s="12">
        <v>0</v>
      </c>
      <c r="AR56" s="5">
        <f t="shared" si="17"/>
        <v>0.05</v>
      </c>
      <c r="AS56" s="12">
        <v>0</v>
      </c>
      <c r="AT56" s="35">
        <v>0</v>
      </c>
      <c r="AU56" s="12">
        <v>0</v>
      </c>
      <c r="AV56" s="14">
        <v>8.9999999999999993E-3</v>
      </c>
      <c r="AW56" s="12">
        <v>0</v>
      </c>
      <c r="AX56" s="12">
        <v>0</v>
      </c>
      <c r="AY56" s="12">
        <v>0.05</v>
      </c>
      <c r="AZ56" s="12">
        <v>0</v>
      </c>
      <c r="BA56" s="51">
        <f t="shared" ref="BA56" si="128">BA68</f>
        <v>0</v>
      </c>
      <c r="BB56" s="12">
        <v>0</v>
      </c>
      <c r="BC56" s="51">
        <v>0</v>
      </c>
      <c r="BD56" s="51">
        <f t="shared" ref="BD56:BV56" si="129">BD72</f>
        <v>0</v>
      </c>
      <c r="BE56" s="51">
        <f t="shared" si="129"/>
        <v>0</v>
      </c>
      <c r="BF56" s="51">
        <f t="shared" si="129"/>
        <v>0</v>
      </c>
      <c r="BG56" s="51">
        <f t="shared" si="129"/>
        <v>0</v>
      </c>
      <c r="BH56" s="59">
        <v>0</v>
      </c>
      <c r="BI56" s="51">
        <f t="shared" si="129"/>
        <v>0</v>
      </c>
      <c r="BJ56" s="51">
        <v>0</v>
      </c>
      <c r="BK56" s="51">
        <f t="shared" si="129"/>
        <v>0</v>
      </c>
      <c r="BL56" s="51">
        <f t="shared" si="129"/>
        <v>0</v>
      </c>
      <c r="BM56" s="51">
        <v>0</v>
      </c>
      <c r="BN56" s="51">
        <f t="shared" si="129"/>
        <v>0</v>
      </c>
      <c r="BO56" s="43">
        <v>0</v>
      </c>
      <c r="BP56" s="51">
        <f t="shared" si="129"/>
        <v>0</v>
      </c>
      <c r="BQ56" s="51">
        <f t="shared" si="129"/>
        <v>0</v>
      </c>
      <c r="BR56" s="51">
        <f t="shared" si="129"/>
        <v>0</v>
      </c>
      <c r="BS56" s="51">
        <f t="shared" si="129"/>
        <v>0</v>
      </c>
      <c r="BT56" s="51">
        <f t="shared" si="129"/>
        <v>0</v>
      </c>
      <c r="BU56" s="51">
        <f t="shared" si="129"/>
        <v>0</v>
      </c>
      <c r="BV56" s="51">
        <f t="shared" si="129"/>
        <v>0</v>
      </c>
      <c r="BW56" s="12">
        <v>0</v>
      </c>
      <c r="BX56" s="12">
        <v>0</v>
      </c>
      <c r="BY56" s="51"/>
      <c r="BZ56" s="15"/>
      <c r="CA56" s="72"/>
      <c r="CB56" s="2"/>
    </row>
    <row r="57" spans="1:80" ht="93" customHeight="1" x14ac:dyDescent="0.25">
      <c r="A57" s="55" t="s">
        <v>336</v>
      </c>
      <c r="B57" s="49" t="s">
        <v>295</v>
      </c>
      <c r="C57" s="50"/>
      <c r="D57" s="51" t="s">
        <v>136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3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3">
        <v>0</v>
      </c>
      <c r="S57" s="12">
        <v>0</v>
      </c>
      <c r="T57" s="12">
        <v>0</v>
      </c>
      <c r="U57" s="12">
        <v>0</v>
      </c>
      <c r="V57" s="12">
        <v>0</v>
      </c>
      <c r="W57" s="51">
        <v>0</v>
      </c>
      <c r="X57" s="51">
        <f t="shared" ref="X57:AM57" si="130">X73</f>
        <v>0</v>
      </c>
      <c r="Y57" s="59">
        <v>0</v>
      </c>
      <c r="Z57" s="51">
        <f t="shared" si="130"/>
        <v>0</v>
      </c>
      <c r="AA57" s="51">
        <v>0</v>
      </c>
      <c r="AB57" s="51">
        <f t="shared" si="130"/>
        <v>0</v>
      </c>
      <c r="AC57" s="51">
        <f t="shared" si="130"/>
        <v>0</v>
      </c>
      <c r="AD57" s="51">
        <v>0</v>
      </c>
      <c r="AE57" s="51">
        <f t="shared" si="130"/>
        <v>0</v>
      </c>
      <c r="AF57" s="59">
        <v>0</v>
      </c>
      <c r="AG57" s="51">
        <f t="shared" si="130"/>
        <v>0</v>
      </c>
      <c r="AH57" s="51">
        <f t="shared" si="130"/>
        <v>0</v>
      </c>
      <c r="AI57" s="51">
        <f t="shared" si="130"/>
        <v>0</v>
      </c>
      <c r="AJ57" s="51">
        <f t="shared" si="130"/>
        <v>0</v>
      </c>
      <c r="AK57" s="51">
        <f t="shared" si="130"/>
        <v>0</v>
      </c>
      <c r="AL57" s="51">
        <f t="shared" si="130"/>
        <v>0</v>
      </c>
      <c r="AM57" s="51">
        <f t="shared" si="130"/>
        <v>0</v>
      </c>
      <c r="AN57" s="12">
        <v>0</v>
      </c>
      <c r="AO57" s="14">
        <v>0.16400000000000001</v>
      </c>
      <c r="AP57" s="12">
        <v>0</v>
      </c>
      <c r="AQ57" s="12">
        <v>0</v>
      </c>
      <c r="AR57" s="5">
        <f t="shared" si="17"/>
        <v>0.752</v>
      </c>
      <c r="AS57" s="12">
        <v>0</v>
      </c>
      <c r="AT57" s="35">
        <v>0</v>
      </c>
      <c r="AU57" s="12">
        <v>0</v>
      </c>
      <c r="AV57" s="14">
        <v>0.16400000000000001</v>
      </c>
      <c r="AW57" s="12">
        <v>0</v>
      </c>
      <c r="AX57" s="12">
        <v>0</v>
      </c>
      <c r="AY57" s="12">
        <v>0.752</v>
      </c>
      <c r="AZ57" s="12">
        <v>0</v>
      </c>
      <c r="BA57" s="51">
        <f t="shared" ref="BA57" si="131">BA69</f>
        <v>0</v>
      </c>
      <c r="BB57" s="12">
        <v>0</v>
      </c>
      <c r="BC57" s="51">
        <v>0</v>
      </c>
      <c r="BD57" s="51">
        <f t="shared" ref="BD57:BV57" si="132">BD73</f>
        <v>0</v>
      </c>
      <c r="BE57" s="51">
        <f t="shared" si="132"/>
        <v>0</v>
      </c>
      <c r="BF57" s="51">
        <f t="shared" si="132"/>
        <v>0</v>
      </c>
      <c r="BG57" s="51">
        <f t="shared" si="132"/>
        <v>0</v>
      </c>
      <c r="BH57" s="51">
        <f t="shared" si="132"/>
        <v>0</v>
      </c>
      <c r="BI57" s="51">
        <f t="shared" si="132"/>
        <v>0</v>
      </c>
      <c r="BJ57" s="51">
        <v>0</v>
      </c>
      <c r="BK57" s="51">
        <f t="shared" si="132"/>
        <v>0</v>
      </c>
      <c r="BL57" s="51">
        <f t="shared" si="132"/>
        <v>0</v>
      </c>
      <c r="BM57" s="51">
        <v>0</v>
      </c>
      <c r="BN57" s="51">
        <f t="shared" si="132"/>
        <v>0</v>
      </c>
      <c r="BO57" s="43">
        <v>0</v>
      </c>
      <c r="BP57" s="51">
        <f t="shared" si="132"/>
        <v>0</v>
      </c>
      <c r="BQ57" s="51">
        <f t="shared" si="132"/>
        <v>0</v>
      </c>
      <c r="BR57" s="51">
        <f t="shared" si="132"/>
        <v>0</v>
      </c>
      <c r="BS57" s="51">
        <f t="shared" si="132"/>
        <v>0</v>
      </c>
      <c r="BT57" s="51">
        <f t="shared" si="132"/>
        <v>0</v>
      </c>
      <c r="BU57" s="51">
        <f t="shared" si="132"/>
        <v>0</v>
      </c>
      <c r="BV57" s="51">
        <f t="shared" si="132"/>
        <v>0</v>
      </c>
      <c r="BW57" s="12">
        <v>0</v>
      </c>
      <c r="BX57" s="12">
        <v>0</v>
      </c>
      <c r="BY57" s="51"/>
      <c r="BZ57" s="15"/>
      <c r="CA57" s="72"/>
      <c r="CB57" s="2"/>
    </row>
    <row r="58" spans="1:80" ht="93" customHeight="1" x14ac:dyDescent="0.25">
      <c r="A58" s="55" t="s">
        <v>352</v>
      </c>
      <c r="B58" s="61" t="s">
        <v>350</v>
      </c>
      <c r="C58" s="50"/>
      <c r="D58" s="51" t="s">
        <v>136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59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4">
        <v>1.2999999999999999E-2</v>
      </c>
      <c r="AP58" s="12">
        <v>0</v>
      </c>
      <c r="AQ58" s="12">
        <v>0</v>
      </c>
      <c r="AR58" s="5">
        <f t="shared" si="17"/>
        <v>0.02</v>
      </c>
      <c r="AS58" s="12">
        <v>0</v>
      </c>
      <c r="AT58" s="35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51">
        <v>1.2999999999999999E-2</v>
      </c>
      <c r="BD58" s="12">
        <v>0</v>
      </c>
      <c r="BE58" s="12">
        <v>0</v>
      </c>
      <c r="BF58" s="51">
        <v>0.02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43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51"/>
      <c r="BZ58" s="15"/>
      <c r="CA58" s="72"/>
      <c r="CB58" s="2"/>
    </row>
    <row r="59" spans="1:80" ht="93" customHeight="1" x14ac:dyDescent="0.25">
      <c r="A59" s="55" t="s">
        <v>356</v>
      </c>
      <c r="B59" s="62" t="s">
        <v>353</v>
      </c>
      <c r="C59" s="50"/>
      <c r="D59" s="51" t="s">
        <v>136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59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4">
        <v>0.54300000000000004</v>
      </c>
      <c r="AP59" s="12">
        <v>0.1</v>
      </c>
      <c r="AQ59" s="12">
        <v>0</v>
      </c>
      <c r="AR59" s="5">
        <f t="shared" si="17"/>
        <v>0</v>
      </c>
      <c r="AS59" s="12">
        <v>0</v>
      </c>
      <c r="AT59" s="35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51">
        <v>0</v>
      </c>
      <c r="BD59" s="12">
        <v>0</v>
      </c>
      <c r="BE59" s="12">
        <v>0</v>
      </c>
      <c r="BF59" s="51">
        <v>0</v>
      </c>
      <c r="BG59" s="12">
        <v>0</v>
      </c>
      <c r="BH59" s="12">
        <v>0</v>
      </c>
      <c r="BI59" s="12">
        <v>0</v>
      </c>
      <c r="BJ59" s="14">
        <v>0.54300000000000004</v>
      </c>
      <c r="BK59" s="12">
        <v>0.1</v>
      </c>
      <c r="BL59" s="12">
        <v>0</v>
      </c>
      <c r="BM59" s="12">
        <v>0</v>
      </c>
      <c r="BN59" s="12">
        <v>0</v>
      </c>
      <c r="BO59" s="43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51"/>
      <c r="BZ59" s="15"/>
      <c r="CA59" s="72"/>
      <c r="CB59" s="2"/>
    </row>
    <row r="60" spans="1:80" ht="93" customHeight="1" x14ac:dyDescent="0.25">
      <c r="A60" s="55" t="s">
        <v>357</v>
      </c>
      <c r="B60" s="62" t="s">
        <v>354</v>
      </c>
      <c r="C60" s="50"/>
      <c r="D60" s="51" t="s">
        <v>136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59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4">
        <v>0.215</v>
      </c>
      <c r="AP60" s="12">
        <v>0</v>
      </c>
      <c r="AQ60" s="12">
        <v>0</v>
      </c>
      <c r="AR60" s="5">
        <f t="shared" si="17"/>
        <v>0.15</v>
      </c>
      <c r="AS60" s="12">
        <v>0</v>
      </c>
      <c r="AT60" s="35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51">
        <v>0</v>
      </c>
      <c r="BD60" s="12">
        <v>0</v>
      </c>
      <c r="BE60" s="12">
        <v>0</v>
      </c>
      <c r="BF60" s="51">
        <v>0</v>
      </c>
      <c r="BG60" s="12">
        <v>0</v>
      </c>
      <c r="BH60" s="12">
        <v>0</v>
      </c>
      <c r="BI60" s="12">
        <v>0</v>
      </c>
      <c r="BJ60" s="14">
        <v>0.215</v>
      </c>
      <c r="BK60" s="12">
        <v>0</v>
      </c>
      <c r="BL60" s="12">
        <v>0</v>
      </c>
      <c r="BM60" s="12">
        <v>0.15</v>
      </c>
      <c r="BN60" s="12">
        <v>0</v>
      </c>
      <c r="BO60" s="43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51"/>
      <c r="BZ60" s="15"/>
      <c r="CA60" s="72"/>
      <c r="CB60" s="2"/>
    </row>
    <row r="61" spans="1:80" ht="93" customHeight="1" x14ac:dyDescent="0.25">
      <c r="A61" s="55" t="s">
        <v>358</v>
      </c>
      <c r="B61" s="62" t="s">
        <v>355</v>
      </c>
      <c r="C61" s="50"/>
      <c r="D61" s="51" t="s">
        <v>136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59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4">
        <v>1.7999999999999999E-2</v>
      </c>
      <c r="AP61" s="12">
        <v>0</v>
      </c>
      <c r="AQ61" s="12">
        <v>0</v>
      </c>
      <c r="AR61" s="5">
        <f t="shared" si="17"/>
        <v>0.02</v>
      </c>
      <c r="AS61" s="12">
        <v>0</v>
      </c>
      <c r="AT61" s="35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51">
        <v>0</v>
      </c>
      <c r="BD61" s="12">
        <v>0</v>
      </c>
      <c r="BE61" s="12">
        <v>0</v>
      </c>
      <c r="BF61" s="51">
        <v>0</v>
      </c>
      <c r="BG61" s="12">
        <v>0</v>
      </c>
      <c r="BH61" s="12">
        <v>0</v>
      </c>
      <c r="BI61" s="12">
        <v>0</v>
      </c>
      <c r="BJ61" s="14">
        <v>1.7999999999999999E-2</v>
      </c>
      <c r="BK61" s="12">
        <v>0</v>
      </c>
      <c r="BL61" s="12">
        <v>0</v>
      </c>
      <c r="BM61" s="12">
        <v>0.02</v>
      </c>
      <c r="BN61" s="12">
        <v>0</v>
      </c>
      <c r="BO61" s="43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51"/>
      <c r="BZ61" s="15"/>
      <c r="CA61" s="72"/>
      <c r="CB61" s="2"/>
    </row>
    <row r="62" spans="1:80" ht="102.75" customHeight="1" x14ac:dyDescent="0.25">
      <c r="A62" s="55" t="s">
        <v>359</v>
      </c>
      <c r="B62" s="62" t="s">
        <v>361</v>
      </c>
      <c r="C62" s="50"/>
      <c r="D62" s="51" t="s">
        <v>136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59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4">
        <v>4.7E-2</v>
      </c>
      <c r="AP62" s="12">
        <v>0</v>
      </c>
      <c r="AQ62" s="12">
        <v>0</v>
      </c>
      <c r="AR62" s="5">
        <f t="shared" si="17"/>
        <v>0.03</v>
      </c>
      <c r="AS62" s="12">
        <v>0</v>
      </c>
      <c r="AT62" s="35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51">
        <v>0</v>
      </c>
      <c r="BD62" s="12">
        <v>0</v>
      </c>
      <c r="BE62" s="12">
        <v>0</v>
      </c>
      <c r="BF62" s="51">
        <v>0</v>
      </c>
      <c r="BG62" s="12">
        <v>0</v>
      </c>
      <c r="BH62" s="12">
        <v>0</v>
      </c>
      <c r="BI62" s="12">
        <v>0</v>
      </c>
      <c r="BJ62" s="14">
        <v>4.7E-2</v>
      </c>
      <c r="BK62" s="12">
        <v>0</v>
      </c>
      <c r="BL62" s="12">
        <v>0</v>
      </c>
      <c r="BM62" s="12">
        <v>0.03</v>
      </c>
      <c r="BN62" s="12">
        <v>0</v>
      </c>
      <c r="BO62" s="43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51"/>
      <c r="BZ62" s="15"/>
      <c r="CA62" s="72"/>
      <c r="CB62" s="2"/>
    </row>
    <row r="63" spans="1:80" ht="63" x14ac:dyDescent="0.25">
      <c r="A63" s="55" t="s">
        <v>379</v>
      </c>
      <c r="B63" s="67" t="s">
        <v>367</v>
      </c>
      <c r="C63" s="50"/>
      <c r="D63" s="51" t="s">
        <v>136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6.5000000000000002E-2</v>
      </c>
      <c r="AP63" s="12">
        <v>0</v>
      </c>
      <c r="AQ63" s="12">
        <v>0</v>
      </c>
      <c r="AR63" s="5">
        <f t="shared" si="17"/>
        <v>0.20599999999999999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6.5000000000000002E-2</v>
      </c>
      <c r="BR63" s="12">
        <v>0</v>
      </c>
      <c r="BS63" s="12">
        <v>0</v>
      </c>
      <c r="BT63" s="12">
        <v>0.20599999999999999</v>
      </c>
      <c r="BU63" s="12">
        <v>0</v>
      </c>
      <c r="BV63" s="12">
        <v>0</v>
      </c>
      <c r="BW63" s="12">
        <v>0</v>
      </c>
      <c r="BX63" s="12">
        <v>0</v>
      </c>
      <c r="BY63" s="51"/>
      <c r="BZ63" s="15"/>
      <c r="CA63" s="72"/>
      <c r="CB63" s="2"/>
    </row>
    <row r="64" spans="1:80" ht="78.75" x14ac:dyDescent="0.25">
      <c r="A64" s="55" t="s">
        <v>380</v>
      </c>
      <c r="B64" s="63" t="s">
        <v>368</v>
      </c>
      <c r="C64" s="50"/>
      <c r="D64" s="51" t="s">
        <v>136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5.8999999999999997E-2</v>
      </c>
      <c r="AP64" s="12">
        <v>0</v>
      </c>
      <c r="AQ64" s="12">
        <v>0</v>
      </c>
      <c r="AR64" s="5">
        <f t="shared" si="17"/>
        <v>0.27300000000000002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5.8999999999999997E-2</v>
      </c>
      <c r="BR64" s="12">
        <v>0</v>
      </c>
      <c r="BS64" s="12">
        <v>0</v>
      </c>
      <c r="BT64" s="12">
        <v>0.27300000000000002</v>
      </c>
      <c r="BU64" s="12">
        <v>0</v>
      </c>
      <c r="BV64" s="12">
        <v>0</v>
      </c>
      <c r="BW64" s="12">
        <v>0</v>
      </c>
      <c r="BX64" s="12">
        <v>0</v>
      </c>
      <c r="BY64" s="51"/>
      <c r="BZ64" s="15"/>
      <c r="CA64" s="72"/>
      <c r="CB64" s="2"/>
    </row>
    <row r="65" spans="1:80" ht="63" x14ac:dyDescent="0.25">
      <c r="A65" s="55" t="s">
        <v>381</v>
      </c>
      <c r="B65" s="67" t="s">
        <v>372</v>
      </c>
      <c r="C65" s="50"/>
      <c r="D65" s="51" t="s">
        <v>136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3.7999999999999999E-2</v>
      </c>
      <c r="AP65" s="12">
        <v>0</v>
      </c>
      <c r="AQ65" s="12">
        <v>0</v>
      </c>
      <c r="AR65" s="5">
        <f t="shared" si="17"/>
        <v>0.20599999999999999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3.7999999999999999E-2</v>
      </c>
      <c r="BR65" s="12">
        <v>0</v>
      </c>
      <c r="BS65" s="12">
        <v>0</v>
      </c>
      <c r="BT65" s="12">
        <v>0.20599999999999999</v>
      </c>
      <c r="BU65" s="12">
        <v>0</v>
      </c>
      <c r="BV65" s="12">
        <v>0</v>
      </c>
      <c r="BW65" s="12">
        <v>0</v>
      </c>
      <c r="BX65" s="12">
        <v>0</v>
      </c>
      <c r="BY65" s="51"/>
      <c r="BZ65" s="15"/>
      <c r="CA65" s="72"/>
      <c r="CB65" s="2"/>
    </row>
    <row r="66" spans="1:80" ht="78.75" x14ac:dyDescent="0.25">
      <c r="A66" s="55" t="s">
        <v>382</v>
      </c>
      <c r="B66" s="63" t="s">
        <v>373</v>
      </c>
      <c r="C66" s="50"/>
      <c r="D66" s="51" t="s">
        <v>136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2.8000000000000001E-2</v>
      </c>
      <c r="AP66" s="12">
        <v>0</v>
      </c>
      <c r="AQ66" s="12">
        <v>0</v>
      </c>
      <c r="AR66" s="5">
        <f t="shared" si="17"/>
        <v>0.04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2.8000000000000001E-2</v>
      </c>
      <c r="BR66" s="12">
        <v>0</v>
      </c>
      <c r="BS66" s="12">
        <v>0</v>
      </c>
      <c r="BT66" s="12">
        <v>0.04</v>
      </c>
      <c r="BU66" s="12">
        <v>0</v>
      </c>
      <c r="BV66" s="12">
        <v>0</v>
      </c>
      <c r="BW66" s="12">
        <v>0</v>
      </c>
      <c r="BX66" s="12">
        <v>0</v>
      </c>
      <c r="BY66" s="51"/>
      <c r="BZ66" s="15"/>
      <c r="CA66" s="72"/>
      <c r="CB66" s="2"/>
    </row>
    <row r="67" spans="1:80" ht="63" x14ac:dyDescent="0.25">
      <c r="A67" s="55" t="s">
        <v>383</v>
      </c>
      <c r="B67" s="63" t="s">
        <v>375</v>
      </c>
      <c r="C67" s="50"/>
      <c r="D67" s="51" t="s">
        <v>136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2.5000000000000001E-2</v>
      </c>
      <c r="AP67" s="12">
        <v>0</v>
      </c>
      <c r="AQ67" s="12">
        <v>0</v>
      </c>
      <c r="AR67" s="5">
        <f t="shared" si="17"/>
        <v>5.5E-2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2.5000000000000001E-2</v>
      </c>
      <c r="BR67" s="12">
        <v>0</v>
      </c>
      <c r="BS67" s="12">
        <v>0</v>
      </c>
      <c r="BT67" s="12">
        <v>5.5E-2</v>
      </c>
      <c r="BU67" s="12">
        <v>0</v>
      </c>
      <c r="BV67" s="12">
        <v>0</v>
      </c>
      <c r="BW67" s="12">
        <v>0</v>
      </c>
      <c r="BX67" s="12">
        <v>0</v>
      </c>
      <c r="BY67" s="51"/>
      <c r="BZ67" s="15"/>
      <c r="CA67" s="72"/>
      <c r="CB67" s="2"/>
    </row>
    <row r="68" spans="1:80" s="3" customFormat="1" ht="76.5" customHeight="1" x14ac:dyDescent="0.25">
      <c r="A68" s="55" t="s">
        <v>187</v>
      </c>
      <c r="B68" s="11" t="s">
        <v>188</v>
      </c>
      <c r="C68" s="41" t="s">
        <v>135</v>
      </c>
      <c r="D68" s="42" t="s">
        <v>136</v>
      </c>
      <c r="E68" s="6">
        <v>0</v>
      </c>
      <c r="F68" s="5">
        <v>0</v>
      </c>
      <c r="G68" s="6">
        <v>0</v>
      </c>
      <c r="H68" s="6">
        <v>0</v>
      </c>
      <c r="I68" s="6">
        <v>0</v>
      </c>
      <c r="J68" s="6">
        <v>0</v>
      </c>
      <c r="K68" s="10">
        <v>0</v>
      </c>
      <c r="L68" s="6">
        <v>0</v>
      </c>
      <c r="M68" s="5">
        <v>0</v>
      </c>
      <c r="N68" s="6">
        <v>0</v>
      </c>
      <c r="O68" s="6">
        <v>0</v>
      </c>
      <c r="P68" s="6">
        <v>0</v>
      </c>
      <c r="Q68" s="6">
        <v>0</v>
      </c>
      <c r="R68" s="10">
        <v>0</v>
      </c>
      <c r="S68" s="6">
        <v>0</v>
      </c>
      <c r="T68" s="6">
        <v>0</v>
      </c>
      <c r="U68" s="6">
        <v>0</v>
      </c>
      <c r="V68" s="6">
        <v>0</v>
      </c>
      <c r="W68" s="42">
        <v>0</v>
      </c>
      <c r="X68" s="42">
        <f t="shared" ref="X68:AM68" si="133">X74</f>
        <v>0</v>
      </c>
      <c r="Y68" s="43">
        <v>0</v>
      </c>
      <c r="Z68" s="42">
        <f t="shared" si="133"/>
        <v>0</v>
      </c>
      <c r="AA68" s="42">
        <v>0</v>
      </c>
      <c r="AB68" s="42">
        <f t="shared" si="133"/>
        <v>0</v>
      </c>
      <c r="AC68" s="42">
        <f t="shared" si="133"/>
        <v>0</v>
      </c>
      <c r="AD68" s="42">
        <v>0</v>
      </c>
      <c r="AE68" s="42">
        <f t="shared" si="133"/>
        <v>0</v>
      </c>
      <c r="AF68" s="59">
        <v>0</v>
      </c>
      <c r="AG68" s="42">
        <f t="shared" si="133"/>
        <v>0</v>
      </c>
      <c r="AH68" s="42">
        <f t="shared" si="133"/>
        <v>0</v>
      </c>
      <c r="AI68" s="42">
        <f t="shared" si="133"/>
        <v>0</v>
      </c>
      <c r="AJ68" s="42">
        <f t="shared" si="133"/>
        <v>0</v>
      </c>
      <c r="AK68" s="42">
        <f t="shared" si="133"/>
        <v>0</v>
      </c>
      <c r="AL68" s="42">
        <f t="shared" si="133"/>
        <v>0</v>
      </c>
      <c r="AM68" s="42">
        <f t="shared" si="133"/>
        <v>0</v>
      </c>
      <c r="AN68" s="6">
        <v>0</v>
      </c>
      <c r="AO68" s="5">
        <v>0</v>
      </c>
      <c r="AP68" s="6">
        <v>0</v>
      </c>
      <c r="AQ68" s="6">
        <v>0</v>
      </c>
      <c r="AR68" s="5">
        <f t="shared" si="17"/>
        <v>0</v>
      </c>
      <c r="AS68" s="6">
        <v>0</v>
      </c>
      <c r="AT68" s="34">
        <v>0</v>
      </c>
      <c r="AU68" s="6">
        <v>0</v>
      </c>
      <c r="AV68" s="5">
        <v>0</v>
      </c>
      <c r="AW68" s="6">
        <v>0</v>
      </c>
      <c r="AX68" s="6">
        <v>0</v>
      </c>
      <c r="AY68" s="6">
        <v>0</v>
      </c>
      <c r="AZ68" s="6">
        <v>0</v>
      </c>
      <c r="BA68" s="42">
        <f t="shared" ref="BA68" si="134">BA70</f>
        <v>0</v>
      </c>
      <c r="BB68" s="6">
        <v>0</v>
      </c>
      <c r="BC68" s="42">
        <v>0</v>
      </c>
      <c r="BD68" s="42">
        <f t="shared" ref="BD68:BV68" si="135">BD74</f>
        <v>0</v>
      </c>
      <c r="BE68" s="42">
        <f t="shared" si="135"/>
        <v>0</v>
      </c>
      <c r="BF68" s="42">
        <f t="shared" si="135"/>
        <v>0</v>
      </c>
      <c r="BG68" s="42">
        <f t="shared" si="135"/>
        <v>0</v>
      </c>
      <c r="BH68" s="42">
        <f t="shared" si="135"/>
        <v>0</v>
      </c>
      <c r="BI68" s="42">
        <f t="shared" si="135"/>
        <v>0</v>
      </c>
      <c r="BJ68" s="42">
        <f t="shared" si="135"/>
        <v>0</v>
      </c>
      <c r="BK68" s="42">
        <f t="shared" si="135"/>
        <v>0</v>
      </c>
      <c r="BL68" s="42">
        <f t="shared" si="135"/>
        <v>0</v>
      </c>
      <c r="BM68" s="42">
        <f t="shared" si="135"/>
        <v>0</v>
      </c>
      <c r="BN68" s="42">
        <f t="shared" si="135"/>
        <v>0</v>
      </c>
      <c r="BO68" s="43">
        <v>0</v>
      </c>
      <c r="BP68" s="42">
        <f t="shared" si="135"/>
        <v>0</v>
      </c>
      <c r="BQ68" s="42">
        <f t="shared" si="135"/>
        <v>0</v>
      </c>
      <c r="BR68" s="42">
        <f t="shared" si="135"/>
        <v>0</v>
      </c>
      <c r="BS68" s="42">
        <f t="shared" si="135"/>
        <v>0</v>
      </c>
      <c r="BT68" s="42">
        <f t="shared" si="135"/>
        <v>0</v>
      </c>
      <c r="BU68" s="42">
        <f t="shared" si="135"/>
        <v>0</v>
      </c>
      <c r="BV68" s="42">
        <f t="shared" si="135"/>
        <v>0</v>
      </c>
      <c r="BW68" s="6">
        <v>0</v>
      </c>
      <c r="BX68" s="6">
        <v>0</v>
      </c>
      <c r="BY68" s="42"/>
      <c r="BZ68" s="7"/>
      <c r="CA68" s="45"/>
      <c r="CB68" s="60"/>
    </row>
    <row r="69" spans="1:80" s="3" customFormat="1" ht="76.5" customHeight="1" x14ac:dyDescent="0.25">
      <c r="A69" s="55" t="s">
        <v>189</v>
      </c>
      <c r="B69" s="17" t="s">
        <v>190</v>
      </c>
      <c r="C69" s="41" t="s">
        <v>135</v>
      </c>
      <c r="D69" s="42" t="s">
        <v>136</v>
      </c>
      <c r="E69" s="6">
        <v>0</v>
      </c>
      <c r="F69" s="5">
        <v>0</v>
      </c>
      <c r="G69" s="6">
        <v>0</v>
      </c>
      <c r="H69" s="6">
        <v>0</v>
      </c>
      <c r="I69" s="6">
        <v>0</v>
      </c>
      <c r="J69" s="6">
        <v>0</v>
      </c>
      <c r="K69" s="10">
        <v>0</v>
      </c>
      <c r="L69" s="6">
        <v>0</v>
      </c>
      <c r="M69" s="5">
        <v>0</v>
      </c>
      <c r="N69" s="6">
        <v>0</v>
      </c>
      <c r="O69" s="6">
        <v>0</v>
      </c>
      <c r="P69" s="6">
        <v>0</v>
      </c>
      <c r="Q69" s="6">
        <v>0</v>
      </c>
      <c r="R69" s="10">
        <v>0</v>
      </c>
      <c r="S69" s="6">
        <v>0</v>
      </c>
      <c r="T69" s="6">
        <v>0</v>
      </c>
      <c r="U69" s="6">
        <v>0</v>
      </c>
      <c r="V69" s="6">
        <v>0</v>
      </c>
      <c r="W69" s="42">
        <v>0</v>
      </c>
      <c r="X69" s="42">
        <f t="shared" ref="X69:AM69" si="136">X75</f>
        <v>0</v>
      </c>
      <c r="Y69" s="43">
        <v>0</v>
      </c>
      <c r="Z69" s="42">
        <f t="shared" si="136"/>
        <v>0</v>
      </c>
      <c r="AA69" s="42">
        <v>0</v>
      </c>
      <c r="AB69" s="42">
        <f t="shared" si="136"/>
        <v>0</v>
      </c>
      <c r="AC69" s="42">
        <f t="shared" si="136"/>
        <v>0</v>
      </c>
      <c r="AD69" s="42">
        <v>0</v>
      </c>
      <c r="AE69" s="42">
        <f t="shared" si="136"/>
        <v>0</v>
      </c>
      <c r="AF69" s="59">
        <v>0</v>
      </c>
      <c r="AG69" s="42">
        <f t="shared" si="136"/>
        <v>0</v>
      </c>
      <c r="AH69" s="42">
        <f t="shared" si="136"/>
        <v>0</v>
      </c>
      <c r="AI69" s="42">
        <f t="shared" si="136"/>
        <v>0</v>
      </c>
      <c r="AJ69" s="42">
        <f t="shared" si="136"/>
        <v>0</v>
      </c>
      <c r="AK69" s="42">
        <f t="shared" si="136"/>
        <v>0</v>
      </c>
      <c r="AL69" s="42">
        <f t="shared" si="136"/>
        <v>0</v>
      </c>
      <c r="AM69" s="42">
        <f t="shared" si="136"/>
        <v>0</v>
      </c>
      <c r="AN69" s="6">
        <v>0</v>
      </c>
      <c r="AO69" s="5">
        <v>0</v>
      </c>
      <c r="AP69" s="6">
        <v>0</v>
      </c>
      <c r="AQ69" s="6">
        <v>0</v>
      </c>
      <c r="AR69" s="5">
        <f t="shared" si="17"/>
        <v>0</v>
      </c>
      <c r="AS69" s="6">
        <v>0</v>
      </c>
      <c r="AT69" s="34">
        <v>0</v>
      </c>
      <c r="AU69" s="6">
        <v>0</v>
      </c>
      <c r="AV69" s="5">
        <v>0</v>
      </c>
      <c r="AW69" s="6">
        <v>0</v>
      </c>
      <c r="AX69" s="6">
        <v>0</v>
      </c>
      <c r="AY69" s="6">
        <v>0</v>
      </c>
      <c r="AZ69" s="6">
        <v>0</v>
      </c>
      <c r="BA69" s="42">
        <f t="shared" ref="BA69" si="137">BA71</f>
        <v>0</v>
      </c>
      <c r="BB69" s="6">
        <v>0</v>
      </c>
      <c r="BC69" s="42">
        <f t="shared" ref="BC69:BV69" si="138">BC75</f>
        <v>0</v>
      </c>
      <c r="BD69" s="42">
        <f t="shared" si="138"/>
        <v>0</v>
      </c>
      <c r="BE69" s="42">
        <f t="shared" si="138"/>
        <v>0</v>
      </c>
      <c r="BF69" s="42">
        <f t="shared" si="138"/>
        <v>0</v>
      </c>
      <c r="BG69" s="42">
        <f t="shared" si="138"/>
        <v>0</v>
      </c>
      <c r="BH69" s="42">
        <f t="shared" si="138"/>
        <v>0</v>
      </c>
      <c r="BI69" s="42">
        <f t="shared" si="138"/>
        <v>0</v>
      </c>
      <c r="BJ69" s="42">
        <f t="shared" si="138"/>
        <v>0</v>
      </c>
      <c r="BK69" s="42">
        <f t="shared" si="138"/>
        <v>0</v>
      </c>
      <c r="BL69" s="42">
        <f t="shared" si="138"/>
        <v>0</v>
      </c>
      <c r="BM69" s="42">
        <f t="shared" si="138"/>
        <v>0</v>
      </c>
      <c r="BN69" s="42">
        <f t="shared" si="138"/>
        <v>0</v>
      </c>
      <c r="BO69" s="43">
        <v>0</v>
      </c>
      <c r="BP69" s="42">
        <f t="shared" si="138"/>
        <v>0</v>
      </c>
      <c r="BQ69" s="42">
        <f t="shared" si="138"/>
        <v>0</v>
      </c>
      <c r="BR69" s="42">
        <f t="shared" si="138"/>
        <v>0</v>
      </c>
      <c r="BS69" s="42">
        <f t="shared" si="138"/>
        <v>0</v>
      </c>
      <c r="BT69" s="42">
        <f t="shared" si="138"/>
        <v>0</v>
      </c>
      <c r="BU69" s="42">
        <f t="shared" si="138"/>
        <v>0</v>
      </c>
      <c r="BV69" s="42">
        <f t="shared" si="138"/>
        <v>0</v>
      </c>
      <c r="BW69" s="6">
        <v>0</v>
      </c>
      <c r="BX69" s="6">
        <v>0</v>
      </c>
      <c r="BY69" s="42"/>
      <c r="BZ69" s="7"/>
      <c r="CA69" s="45"/>
      <c r="CB69" s="60"/>
    </row>
    <row r="70" spans="1:80" s="3" customFormat="1" ht="76.5" customHeight="1" x14ac:dyDescent="0.25">
      <c r="A70" s="55" t="s">
        <v>191</v>
      </c>
      <c r="B70" s="17" t="s">
        <v>192</v>
      </c>
      <c r="C70" s="41" t="s">
        <v>135</v>
      </c>
      <c r="D70" s="42" t="s">
        <v>136</v>
      </c>
      <c r="E70" s="6">
        <v>0</v>
      </c>
      <c r="F70" s="5">
        <v>0</v>
      </c>
      <c r="G70" s="6">
        <v>0</v>
      </c>
      <c r="H70" s="6">
        <v>0</v>
      </c>
      <c r="I70" s="6">
        <v>0</v>
      </c>
      <c r="J70" s="6">
        <v>0</v>
      </c>
      <c r="K70" s="10">
        <v>0</v>
      </c>
      <c r="L70" s="6">
        <v>0</v>
      </c>
      <c r="M70" s="5">
        <v>0</v>
      </c>
      <c r="N70" s="6">
        <v>0</v>
      </c>
      <c r="O70" s="6">
        <v>0</v>
      </c>
      <c r="P70" s="6">
        <v>0</v>
      </c>
      <c r="Q70" s="6">
        <v>0</v>
      </c>
      <c r="R70" s="10">
        <v>0</v>
      </c>
      <c r="S70" s="6">
        <v>0</v>
      </c>
      <c r="T70" s="6">
        <v>0</v>
      </c>
      <c r="U70" s="6">
        <v>0</v>
      </c>
      <c r="V70" s="6">
        <v>0</v>
      </c>
      <c r="W70" s="42">
        <v>0</v>
      </c>
      <c r="X70" s="42">
        <f t="shared" ref="X70:AM70" si="139">X77</f>
        <v>0</v>
      </c>
      <c r="Y70" s="43">
        <v>0</v>
      </c>
      <c r="Z70" s="42">
        <f t="shared" si="139"/>
        <v>0</v>
      </c>
      <c r="AA70" s="42">
        <v>0</v>
      </c>
      <c r="AB70" s="42">
        <f t="shared" si="139"/>
        <v>0</v>
      </c>
      <c r="AC70" s="42">
        <f t="shared" si="139"/>
        <v>0</v>
      </c>
      <c r="AD70" s="42">
        <v>0</v>
      </c>
      <c r="AE70" s="42">
        <f t="shared" si="139"/>
        <v>0</v>
      </c>
      <c r="AF70" s="59">
        <v>0</v>
      </c>
      <c r="AG70" s="42">
        <f t="shared" si="139"/>
        <v>0</v>
      </c>
      <c r="AH70" s="42">
        <f t="shared" si="139"/>
        <v>0</v>
      </c>
      <c r="AI70" s="42">
        <f t="shared" si="139"/>
        <v>0</v>
      </c>
      <c r="AJ70" s="42">
        <f t="shared" si="139"/>
        <v>0</v>
      </c>
      <c r="AK70" s="42">
        <f t="shared" si="139"/>
        <v>0</v>
      </c>
      <c r="AL70" s="42">
        <f t="shared" si="139"/>
        <v>0</v>
      </c>
      <c r="AM70" s="42">
        <f t="shared" si="139"/>
        <v>0</v>
      </c>
      <c r="AN70" s="6">
        <v>0</v>
      </c>
      <c r="AO70" s="5">
        <v>0</v>
      </c>
      <c r="AP70" s="6">
        <v>0</v>
      </c>
      <c r="AQ70" s="6">
        <v>0</v>
      </c>
      <c r="AR70" s="5">
        <f t="shared" si="17"/>
        <v>0</v>
      </c>
      <c r="AS70" s="6">
        <v>0</v>
      </c>
      <c r="AT70" s="34">
        <v>0</v>
      </c>
      <c r="AU70" s="6">
        <v>0</v>
      </c>
      <c r="AV70" s="5">
        <v>0</v>
      </c>
      <c r="AW70" s="6">
        <v>0</v>
      </c>
      <c r="AX70" s="6">
        <v>0</v>
      </c>
      <c r="AY70" s="6">
        <v>0</v>
      </c>
      <c r="AZ70" s="6">
        <v>0</v>
      </c>
      <c r="BA70" s="42">
        <f t="shared" ref="BA70" si="140">BA72</f>
        <v>0</v>
      </c>
      <c r="BB70" s="6">
        <v>0</v>
      </c>
      <c r="BC70" s="42">
        <f t="shared" ref="BC70:BV70" si="141">BC77</f>
        <v>0</v>
      </c>
      <c r="BD70" s="42">
        <f t="shared" si="141"/>
        <v>0</v>
      </c>
      <c r="BE70" s="42">
        <f t="shared" si="141"/>
        <v>0</v>
      </c>
      <c r="BF70" s="42">
        <f t="shared" si="141"/>
        <v>0</v>
      </c>
      <c r="BG70" s="42">
        <f t="shared" si="141"/>
        <v>0</v>
      </c>
      <c r="BH70" s="42">
        <f t="shared" si="141"/>
        <v>0</v>
      </c>
      <c r="BI70" s="42">
        <f t="shared" si="141"/>
        <v>0</v>
      </c>
      <c r="BJ70" s="42">
        <f t="shared" si="141"/>
        <v>0</v>
      </c>
      <c r="BK70" s="42">
        <f t="shared" si="141"/>
        <v>0</v>
      </c>
      <c r="BL70" s="42">
        <f t="shared" si="141"/>
        <v>0</v>
      </c>
      <c r="BM70" s="42">
        <f t="shared" si="141"/>
        <v>0</v>
      </c>
      <c r="BN70" s="42">
        <f t="shared" si="141"/>
        <v>0</v>
      </c>
      <c r="BO70" s="43">
        <v>0</v>
      </c>
      <c r="BP70" s="42">
        <f t="shared" si="141"/>
        <v>0</v>
      </c>
      <c r="BQ70" s="42">
        <f t="shared" si="141"/>
        <v>0</v>
      </c>
      <c r="BR70" s="42">
        <f t="shared" si="141"/>
        <v>0</v>
      </c>
      <c r="BS70" s="42">
        <f t="shared" si="141"/>
        <v>0</v>
      </c>
      <c r="BT70" s="42">
        <f t="shared" si="141"/>
        <v>0</v>
      </c>
      <c r="BU70" s="42">
        <f t="shared" si="141"/>
        <v>0</v>
      </c>
      <c r="BV70" s="42">
        <f t="shared" si="141"/>
        <v>0</v>
      </c>
      <c r="BW70" s="6">
        <v>0</v>
      </c>
      <c r="BX70" s="6">
        <v>0</v>
      </c>
      <c r="BY70" s="42"/>
      <c r="BZ70" s="7"/>
      <c r="CA70" s="45"/>
      <c r="CB70" s="60"/>
    </row>
    <row r="71" spans="1:80" s="3" customFormat="1" ht="126" x14ac:dyDescent="0.25">
      <c r="A71" s="55" t="s">
        <v>193</v>
      </c>
      <c r="B71" s="17" t="s">
        <v>194</v>
      </c>
      <c r="C71" s="41" t="s">
        <v>135</v>
      </c>
      <c r="D71" s="42" t="s">
        <v>136</v>
      </c>
      <c r="E71" s="6">
        <v>0</v>
      </c>
      <c r="F71" s="6">
        <f t="shared" ref="F71" si="142">F72+F73+F74+F75</f>
        <v>0.58399999999999996</v>
      </c>
      <c r="G71" s="6">
        <v>0</v>
      </c>
      <c r="H71" s="6">
        <v>0</v>
      </c>
      <c r="I71" s="6">
        <f>I72+I73</f>
        <v>0.54</v>
      </c>
      <c r="J71" s="6">
        <v>0</v>
      </c>
      <c r="K71" s="10">
        <v>0</v>
      </c>
      <c r="L71" s="6">
        <v>0</v>
      </c>
      <c r="M71" s="6">
        <f t="shared" ref="M71" si="143">M72+M73+M74+M75</f>
        <v>0</v>
      </c>
      <c r="N71" s="6">
        <v>0</v>
      </c>
      <c r="O71" s="6">
        <v>0</v>
      </c>
      <c r="P71" s="6">
        <v>0</v>
      </c>
      <c r="Q71" s="6">
        <v>0</v>
      </c>
      <c r="R71" s="10">
        <v>0</v>
      </c>
      <c r="S71" s="6">
        <v>0</v>
      </c>
      <c r="T71" s="6">
        <f>T72+T73+T74</f>
        <v>0.432</v>
      </c>
      <c r="U71" s="6">
        <v>0</v>
      </c>
      <c r="V71" s="6">
        <v>0</v>
      </c>
      <c r="W71" s="42">
        <f>W72+W73</f>
        <v>0</v>
      </c>
      <c r="X71" s="42">
        <f t="shared" ref="X71:AM71" si="144">X78</f>
        <v>0</v>
      </c>
      <c r="Y71" s="43">
        <v>0</v>
      </c>
      <c r="Z71" s="42">
        <f t="shared" si="144"/>
        <v>0</v>
      </c>
      <c r="AA71" s="42">
        <f>AA72+AA73</f>
        <v>0.152</v>
      </c>
      <c r="AB71" s="42">
        <f t="shared" si="144"/>
        <v>0</v>
      </c>
      <c r="AC71" s="42">
        <f t="shared" si="144"/>
        <v>0</v>
      </c>
      <c r="AD71" s="42">
        <f>AD72+AD73</f>
        <v>0.54</v>
      </c>
      <c r="AE71" s="42">
        <f t="shared" si="144"/>
        <v>0</v>
      </c>
      <c r="AF71" s="59">
        <v>0</v>
      </c>
      <c r="AG71" s="42">
        <f t="shared" si="144"/>
        <v>0</v>
      </c>
      <c r="AH71" s="42">
        <f t="shared" si="144"/>
        <v>0</v>
      </c>
      <c r="AI71" s="42">
        <f t="shared" si="144"/>
        <v>0</v>
      </c>
      <c r="AJ71" s="42">
        <f t="shared" si="144"/>
        <v>0</v>
      </c>
      <c r="AK71" s="42">
        <f t="shared" si="144"/>
        <v>0</v>
      </c>
      <c r="AL71" s="42">
        <f t="shared" si="144"/>
        <v>0</v>
      </c>
      <c r="AM71" s="42">
        <f t="shared" si="144"/>
        <v>0</v>
      </c>
      <c r="AN71" s="6">
        <v>0</v>
      </c>
      <c r="AO71" s="6">
        <f>AO72+AO73+AO74+AO75+AO76</f>
        <v>0.41699999999999998</v>
      </c>
      <c r="AP71" s="6">
        <v>0</v>
      </c>
      <c r="AQ71" s="6">
        <v>0</v>
      </c>
      <c r="AR71" s="5">
        <f t="shared" si="17"/>
        <v>0.46</v>
      </c>
      <c r="AS71" s="6">
        <v>0</v>
      </c>
      <c r="AT71" s="34">
        <v>0</v>
      </c>
      <c r="AU71" s="6">
        <v>0</v>
      </c>
      <c r="AV71" s="6">
        <f t="shared" ref="AV71" si="145">AV72+AV73+AV74+AV75</f>
        <v>3.0000000000000001E-3</v>
      </c>
      <c r="AW71" s="6">
        <v>0</v>
      </c>
      <c r="AX71" s="6">
        <v>0</v>
      </c>
      <c r="AY71" s="6">
        <v>0</v>
      </c>
      <c r="AZ71" s="6">
        <v>0</v>
      </c>
      <c r="BA71" s="42">
        <f t="shared" ref="BA71" si="146">BA73</f>
        <v>0</v>
      </c>
      <c r="BB71" s="6">
        <v>0</v>
      </c>
      <c r="BC71" s="42">
        <f>BC72+BC73+BC74+BC75</f>
        <v>0.28499999999999998</v>
      </c>
      <c r="BD71" s="42">
        <f t="shared" ref="BD71:BU71" si="147">BD78</f>
        <v>0</v>
      </c>
      <c r="BE71" s="42">
        <f t="shared" si="147"/>
        <v>0</v>
      </c>
      <c r="BF71" s="42">
        <f>BF72+BF73</f>
        <v>0</v>
      </c>
      <c r="BG71" s="42">
        <f t="shared" si="147"/>
        <v>0</v>
      </c>
      <c r="BH71" s="42">
        <f t="shared" si="147"/>
        <v>0</v>
      </c>
      <c r="BI71" s="42">
        <f t="shared" si="147"/>
        <v>0</v>
      </c>
      <c r="BJ71" s="6">
        <f>BJ72+BJ73+BJ74+BJ75</f>
        <v>9.2999999999999999E-2</v>
      </c>
      <c r="BK71" s="42">
        <f t="shared" si="147"/>
        <v>0</v>
      </c>
      <c r="BL71" s="42">
        <f t="shared" si="147"/>
        <v>0</v>
      </c>
      <c r="BM71" s="6">
        <f>BM72+BM73+BM74+BM75</f>
        <v>0.46</v>
      </c>
      <c r="BN71" s="42">
        <f t="shared" si="147"/>
        <v>0</v>
      </c>
      <c r="BO71" s="43">
        <v>0</v>
      </c>
      <c r="BP71" s="42">
        <f t="shared" si="147"/>
        <v>0</v>
      </c>
      <c r="BQ71" s="42">
        <f>BQ76</f>
        <v>3.5999999999999997E-2</v>
      </c>
      <c r="BR71" s="42">
        <f t="shared" si="147"/>
        <v>0</v>
      </c>
      <c r="BS71" s="42">
        <f t="shared" si="147"/>
        <v>0</v>
      </c>
      <c r="BT71" s="42">
        <f t="shared" si="147"/>
        <v>0</v>
      </c>
      <c r="BU71" s="42">
        <f t="shared" si="147"/>
        <v>0</v>
      </c>
      <c r="BV71" s="42">
        <v>0</v>
      </c>
      <c r="BW71" s="6">
        <v>0</v>
      </c>
      <c r="BX71" s="6">
        <v>0</v>
      </c>
      <c r="BY71" s="42"/>
      <c r="BZ71" s="7"/>
      <c r="CA71" s="45"/>
      <c r="CB71" s="60"/>
    </row>
    <row r="72" spans="1:80" ht="92.25" customHeight="1" x14ac:dyDescent="0.25">
      <c r="A72" s="56" t="s">
        <v>195</v>
      </c>
      <c r="B72" s="18" t="s">
        <v>196</v>
      </c>
      <c r="C72" s="50" t="s">
        <v>242</v>
      </c>
      <c r="D72" s="51" t="s">
        <v>136</v>
      </c>
      <c r="E72" s="12">
        <v>0</v>
      </c>
      <c r="F72" s="19">
        <v>0.10199999999999999</v>
      </c>
      <c r="G72" s="12">
        <v>0</v>
      </c>
      <c r="H72" s="12">
        <v>0</v>
      </c>
      <c r="I72" s="94">
        <v>0.3</v>
      </c>
      <c r="J72" s="12">
        <v>0</v>
      </c>
      <c r="K72" s="13">
        <v>0</v>
      </c>
      <c r="L72" s="12">
        <v>0</v>
      </c>
      <c r="M72" s="14">
        <v>0</v>
      </c>
      <c r="N72" s="12">
        <v>0</v>
      </c>
      <c r="O72" s="12">
        <v>0</v>
      </c>
      <c r="P72" s="12">
        <v>0</v>
      </c>
      <c r="Q72" s="12">
        <v>0</v>
      </c>
      <c r="R72" s="13">
        <v>0</v>
      </c>
      <c r="S72" s="12">
        <v>0</v>
      </c>
      <c r="T72" s="19">
        <v>0</v>
      </c>
      <c r="U72" s="12">
        <v>0</v>
      </c>
      <c r="V72" s="12">
        <v>0</v>
      </c>
      <c r="W72" s="51">
        <v>0</v>
      </c>
      <c r="X72" s="51">
        <f t="shared" ref="X72:AL72" si="148">X79</f>
        <v>0</v>
      </c>
      <c r="Y72" s="59">
        <v>0</v>
      </c>
      <c r="Z72" s="51">
        <f t="shared" si="148"/>
        <v>0</v>
      </c>
      <c r="AA72" s="19">
        <v>0.10199999999999999</v>
      </c>
      <c r="AB72" s="51">
        <f t="shared" si="148"/>
        <v>0</v>
      </c>
      <c r="AC72" s="51">
        <f t="shared" si="148"/>
        <v>0</v>
      </c>
      <c r="AD72" s="94">
        <v>0.3</v>
      </c>
      <c r="AE72" s="51">
        <f t="shared" si="148"/>
        <v>0</v>
      </c>
      <c r="AF72" s="59">
        <v>0</v>
      </c>
      <c r="AG72" s="51">
        <f t="shared" si="148"/>
        <v>0</v>
      </c>
      <c r="AH72" s="51">
        <v>0</v>
      </c>
      <c r="AI72" s="51">
        <f t="shared" si="148"/>
        <v>0</v>
      </c>
      <c r="AJ72" s="51">
        <f t="shared" si="148"/>
        <v>0</v>
      </c>
      <c r="AK72" s="51">
        <v>0</v>
      </c>
      <c r="AL72" s="51">
        <f t="shared" si="148"/>
        <v>0</v>
      </c>
      <c r="AM72" s="51">
        <v>0</v>
      </c>
      <c r="AN72" s="12">
        <v>0</v>
      </c>
      <c r="AO72" s="14">
        <v>3.4000000000000002E-2</v>
      </c>
      <c r="AP72" s="12">
        <v>0</v>
      </c>
      <c r="AQ72" s="12">
        <v>0</v>
      </c>
      <c r="AR72" s="5">
        <f t="shared" si="17"/>
        <v>0.187</v>
      </c>
      <c r="AS72" s="12">
        <v>0</v>
      </c>
      <c r="AT72" s="35"/>
      <c r="AU72" s="12">
        <v>0</v>
      </c>
      <c r="AV72" s="14">
        <v>0</v>
      </c>
      <c r="AW72" s="12">
        <v>0</v>
      </c>
      <c r="AX72" s="12">
        <v>0</v>
      </c>
      <c r="AY72" s="12">
        <v>0</v>
      </c>
      <c r="AZ72" s="12">
        <v>0</v>
      </c>
      <c r="BA72" s="51">
        <f t="shared" ref="BA72" si="149">BA74</f>
        <v>0</v>
      </c>
      <c r="BB72" s="12">
        <v>0</v>
      </c>
      <c r="BC72" s="51">
        <v>0</v>
      </c>
      <c r="BD72" s="51">
        <f t="shared" ref="BD72:BV72" si="150">BD79</f>
        <v>0</v>
      </c>
      <c r="BE72" s="51">
        <f t="shared" si="150"/>
        <v>0</v>
      </c>
      <c r="BF72" s="51">
        <v>0</v>
      </c>
      <c r="BG72" s="51">
        <f t="shared" si="150"/>
        <v>0</v>
      </c>
      <c r="BH72" s="51">
        <v>0</v>
      </c>
      <c r="BI72" s="51">
        <f t="shared" si="150"/>
        <v>0</v>
      </c>
      <c r="BJ72" s="14">
        <v>3.4000000000000002E-2</v>
      </c>
      <c r="BK72" s="12">
        <v>0</v>
      </c>
      <c r="BL72" s="12">
        <v>0</v>
      </c>
      <c r="BM72" s="12">
        <v>0.187</v>
      </c>
      <c r="BN72" s="51">
        <f t="shared" si="150"/>
        <v>0</v>
      </c>
      <c r="BO72" s="43">
        <v>0</v>
      </c>
      <c r="BP72" s="51">
        <f t="shared" si="150"/>
        <v>0</v>
      </c>
      <c r="BQ72" s="51">
        <f t="shared" si="150"/>
        <v>0</v>
      </c>
      <c r="BR72" s="51">
        <f t="shared" si="150"/>
        <v>0</v>
      </c>
      <c r="BS72" s="51">
        <f t="shared" si="150"/>
        <v>0</v>
      </c>
      <c r="BT72" s="51">
        <f t="shared" si="150"/>
        <v>0</v>
      </c>
      <c r="BU72" s="51">
        <f t="shared" si="150"/>
        <v>0</v>
      </c>
      <c r="BV72" s="51">
        <f t="shared" si="150"/>
        <v>0</v>
      </c>
      <c r="BW72" s="12">
        <v>0</v>
      </c>
      <c r="BX72" s="12">
        <v>0</v>
      </c>
      <c r="BY72" s="51"/>
      <c r="BZ72" s="15"/>
      <c r="CA72" s="72"/>
      <c r="CB72" s="2"/>
    </row>
    <row r="73" spans="1:80" ht="108.75" customHeight="1" x14ac:dyDescent="0.25">
      <c r="A73" s="56" t="s">
        <v>197</v>
      </c>
      <c r="B73" s="18" t="s">
        <v>198</v>
      </c>
      <c r="C73" s="50" t="s">
        <v>243</v>
      </c>
      <c r="D73" s="51" t="s">
        <v>136</v>
      </c>
      <c r="E73" s="12">
        <v>0</v>
      </c>
      <c r="F73" s="19">
        <v>0.05</v>
      </c>
      <c r="G73" s="12">
        <v>0</v>
      </c>
      <c r="H73" s="12">
        <v>0</v>
      </c>
      <c r="I73" s="94">
        <v>0.24</v>
      </c>
      <c r="J73" s="12">
        <v>0</v>
      </c>
      <c r="K73" s="13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3">
        <v>0</v>
      </c>
      <c r="S73" s="12">
        <v>0</v>
      </c>
      <c r="T73" s="19">
        <v>0</v>
      </c>
      <c r="U73" s="12">
        <v>0</v>
      </c>
      <c r="V73" s="12">
        <v>0</v>
      </c>
      <c r="W73" s="51">
        <v>0</v>
      </c>
      <c r="X73" s="51">
        <f t="shared" ref="X73:AM73" si="151">X80</f>
        <v>0</v>
      </c>
      <c r="Y73" s="59">
        <v>0</v>
      </c>
      <c r="Z73" s="51">
        <f t="shared" si="151"/>
        <v>0</v>
      </c>
      <c r="AA73" s="19">
        <v>0.05</v>
      </c>
      <c r="AB73" s="51">
        <f t="shared" si="151"/>
        <v>0</v>
      </c>
      <c r="AC73" s="51">
        <f t="shared" si="151"/>
        <v>0</v>
      </c>
      <c r="AD73" s="94">
        <v>0.24</v>
      </c>
      <c r="AE73" s="51">
        <f t="shared" si="151"/>
        <v>0</v>
      </c>
      <c r="AF73" s="59">
        <v>0</v>
      </c>
      <c r="AG73" s="51">
        <f t="shared" si="151"/>
        <v>0</v>
      </c>
      <c r="AH73" s="51">
        <v>0</v>
      </c>
      <c r="AI73" s="51">
        <f t="shared" si="151"/>
        <v>0</v>
      </c>
      <c r="AJ73" s="51">
        <f t="shared" si="151"/>
        <v>0</v>
      </c>
      <c r="AK73" s="51">
        <f t="shared" si="151"/>
        <v>0</v>
      </c>
      <c r="AL73" s="51">
        <f t="shared" si="151"/>
        <v>0</v>
      </c>
      <c r="AM73" s="51">
        <f t="shared" si="151"/>
        <v>0</v>
      </c>
      <c r="AN73" s="12">
        <v>0</v>
      </c>
      <c r="AO73" s="14">
        <v>5.8999999999999997E-2</v>
      </c>
      <c r="AP73" s="12">
        <v>0</v>
      </c>
      <c r="AQ73" s="12">
        <v>0</v>
      </c>
      <c r="AR73" s="5">
        <f t="shared" si="17"/>
        <v>0.27300000000000002</v>
      </c>
      <c r="AS73" s="12">
        <v>0</v>
      </c>
      <c r="AT73" s="35"/>
      <c r="AU73" s="12">
        <v>0</v>
      </c>
      <c r="AV73" s="14">
        <v>0</v>
      </c>
      <c r="AW73" s="51">
        <f t="shared" ref="AW73:AZ73" si="152">AW74+AW75+AW77+AW78+AW79+AW80+AW81+AW82+AW84+AW85+AW86</f>
        <v>0</v>
      </c>
      <c r="AX73" s="51">
        <f t="shared" si="152"/>
        <v>0</v>
      </c>
      <c r="AY73" s="12">
        <v>0</v>
      </c>
      <c r="AZ73" s="51">
        <f t="shared" si="152"/>
        <v>0</v>
      </c>
      <c r="BA73" s="51">
        <f t="shared" ref="BA73" si="153">BA75</f>
        <v>0</v>
      </c>
      <c r="BB73" s="12">
        <v>0</v>
      </c>
      <c r="BC73" s="51">
        <v>0</v>
      </c>
      <c r="BD73" s="51">
        <f t="shared" ref="BD73:BV73" si="154">BD80</f>
        <v>0</v>
      </c>
      <c r="BE73" s="51">
        <f t="shared" si="154"/>
        <v>0</v>
      </c>
      <c r="BF73" s="51">
        <v>0</v>
      </c>
      <c r="BG73" s="51">
        <f t="shared" si="154"/>
        <v>0</v>
      </c>
      <c r="BH73" s="51">
        <f t="shared" si="154"/>
        <v>0</v>
      </c>
      <c r="BI73" s="51">
        <f t="shared" si="154"/>
        <v>0</v>
      </c>
      <c r="BJ73" s="14">
        <v>5.8999999999999997E-2</v>
      </c>
      <c r="BK73" s="12">
        <v>0</v>
      </c>
      <c r="BL73" s="12">
        <v>0</v>
      </c>
      <c r="BM73" s="12">
        <v>0.27300000000000002</v>
      </c>
      <c r="BN73" s="51">
        <f t="shared" si="154"/>
        <v>0</v>
      </c>
      <c r="BO73" s="43">
        <v>0</v>
      </c>
      <c r="BP73" s="51">
        <f t="shared" si="154"/>
        <v>0</v>
      </c>
      <c r="BQ73" s="51">
        <f t="shared" si="154"/>
        <v>0</v>
      </c>
      <c r="BR73" s="51">
        <f t="shared" si="154"/>
        <v>0</v>
      </c>
      <c r="BS73" s="51">
        <f t="shared" si="154"/>
        <v>0</v>
      </c>
      <c r="BT73" s="51">
        <f t="shared" si="154"/>
        <v>0</v>
      </c>
      <c r="BU73" s="51">
        <f t="shared" si="154"/>
        <v>0</v>
      </c>
      <c r="BV73" s="51">
        <f t="shared" si="154"/>
        <v>0</v>
      </c>
      <c r="BW73" s="12">
        <v>0</v>
      </c>
      <c r="BX73" s="12">
        <v>0</v>
      </c>
      <c r="BY73" s="51"/>
      <c r="BZ73" s="15"/>
      <c r="CA73" s="72"/>
      <c r="CB73" s="2"/>
    </row>
    <row r="74" spans="1:80" ht="94.5" x14ac:dyDescent="0.25">
      <c r="A74" s="56" t="s">
        <v>291</v>
      </c>
      <c r="B74" s="18" t="s">
        <v>199</v>
      </c>
      <c r="C74" s="50" t="s">
        <v>244</v>
      </c>
      <c r="D74" s="51" t="s">
        <v>136</v>
      </c>
      <c r="E74" s="12">
        <v>0</v>
      </c>
      <c r="F74" s="19">
        <v>0.432</v>
      </c>
      <c r="G74" s="12">
        <v>0</v>
      </c>
      <c r="H74" s="12">
        <v>0</v>
      </c>
      <c r="I74" s="12">
        <v>0</v>
      </c>
      <c r="J74" s="12">
        <v>0</v>
      </c>
      <c r="K74" s="13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3">
        <v>0</v>
      </c>
      <c r="S74" s="12">
        <v>0</v>
      </c>
      <c r="T74" s="19">
        <v>0.432</v>
      </c>
      <c r="U74" s="12">
        <v>0</v>
      </c>
      <c r="V74" s="12">
        <v>0</v>
      </c>
      <c r="W74" s="51">
        <v>0</v>
      </c>
      <c r="X74" s="51">
        <f t="shared" ref="X74:AM74" si="155">X81</f>
        <v>0</v>
      </c>
      <c r="Y74" s="59">
        <v>0</v>
      </c>
      <c r="Z74" s="51">
        <f t="shared" si="155"/>
        <v>0</v>
      </c>
      <c r="AA74" s="51">
        <v>0</v>
      </c>
      <c r="AB74" s="51">
        <f t="shared" si="155"/>
        <v>0</v>
      </c>
      <c r="AC74" s="51">
        <f t="shared" si="155"/>
        <v>0</v>
      </c>
      <c r="AD74" s="51">
        <v>0</v>
      </c>
      <c r="AE74" s="51">
        <f t="shared" si="155"/>
        <v>0</v>
      </c>
      <c r="AF74" s="59">
        <v>0</v>
      </c>
      <c r="AG74" s="51">
        <f t="shared" si="155"/>
        <v>0</v>
      </c>
      <c r="AH74" s="51">
        <f t="shared" si="155"/>
        <v>0</v>
      </c>
      <c r="AI74" s="51">
        <f t="shared" si="155"/>
        <v>0</v>
      </c>
      <c r="AJ74" s="51">
        <f t="shared" si="155"/>
        <v>0</v>
      </c>
      <c r="AK74" s="51">
        <f t="shared" si="155"/>
        <v>0</v>
      </c>
      <c r="AL74" s="51">
        <f t="shared" si="155"/>
        <v>0</v>
      </c>
      <c r="AM74" s="51">
        <f t="shared" si="155"/>
        <v>0</v>
      </c>
      <c r="AN74" s="12">
        <v>0</v>
      </c>
      <c r="AO74" s="14">
        <v>0.28499999999999998</v>
      </c>
      <c r="AP74" s="12">
        <v>0</v>
      </c>
      <c r="AQ74" s="12">
        <v>0</v>
      </c>
      <c r="AR74" s="5">
        <f t="shared" si="17"/>
        <v>0</v>
      </c>
      <c r="AS74" s="12">
        <v>0</v>
      </c>
      <c r="AT74" s="35">
        <v>0</v>
      </c>
      <c r="AU74" s="12">
        <v>0</v>
      </c>
      <c r="AV74" s="14">
        <v>0</v>
      </c>
      <c r="AW74" s="12">
        <v>0</v>
      </c>
      <c r="AX74" s="12">
        <v>0</v>
      </c>
      <c r="AY74" s="12">
        <v>0</v>
      </c>
      <c r="AZ74" s="12">
        <v>0</v>
      </c>
      <c r="BA74" s="51">
        <f t="shared" ref="BA74" si="156">BA77</f>
        <v>0</v>
      </c>
      <c r="BB74" s="12">
        <v>0</v>
      </c>
      <c r="BC74" s="51">
        <v>0.28499999999999998</v>
      </c>
      <c r="BD74" s="51">
        <f t="shared" ref="BD74:BV74" si="157">BD81</f>
        <v>0</v>
      </c>
      <c r="BE74" s="51">
        <f t="shared" si="157"/>
        <v>0</v>
      </c>
      <c r="BF74" s="51">
        <f t="shared" si="157"/>
        <v>0</v>
      </c>
      <c r="BG74" s="51">
        <f t="shared" si="157"/>
        <v>0</v>
      </c>
      <c r="BH74" s="51">
        <f t="shared" si="157"/>
        <v>0</v>
      </c>
      <c r="BI74" s="51">
        <f t="shared" si="157"/>
        <v>0</v>
      </c>
      <c r="BJ74" s="51">
        <f t="shared" si="157"/>
        <v>0</v>
      </c>
      <c r="BK74" s="51">
        <f t="shared" si="157"/>
        <v>0</v>
      </c>
      <c r="BL74" s="51">
        <f t="shared" si="157"/>
        <v>0</v>
      </c>
      <c r="BM74" s="51">
        <f t="shared" si="157"/>
        <v>0</v>
      </c>
      <c r="BN74" s="51">
        <f t="shared" si="157"/>
        <v>0</v>
      </c>
      <c r="BO74" s="43">
        <v>0</v>
      </c>
      <c r="BP74" s="51">
        <f t="shared" si="157"/>
        <v>0</v>
      </c>
      <c r="BQ74" s="51">
        <f t="shared" si="157"/>
        <v>0</v>
      </c>
      <c r="BR74" s="51">
        <f t="shared" si="157"/>
        <v>0</v>
      </c>
      <c r="BS74" s="51">
        <f t="shared" si="157"/>
        <v>0</v>
      </c>
      <c r="BT74" s="51">
        <f t="shared" si="157"/>
        <v>0</v>
      </c>
      <c r="BU74" s="51">
        <f t="shared" si="157"/>
        <v>0</v>
      </c>
      <c r="BV74" s="51">
        <f t="shared" si="157"/>
        <v>0</v>
      </c>
      <c r="BW74" s="12">
        <v>0</v>
      </c>
      <c r="BX74" s="12">
        <v>0</v>
      </c>
      <c r="BY74" s="51"/>
      <c r="BZ74" s="15"/>
      <c r="CA74" s="72"/>
      <c r="CB74" s="2"/>
    </row>
    <row r="75" spans="1:80" ht="78.75" x14ac:dyDescent="0.25">
      <c r="A75" s="56" t="s">
        <v>292</v>
      </c>
      <c r="B75" s="18" t="s">
        <v>293</v>
      </c>
      <c r="C75" s="50" t="s">
        <v>245</v>
      </c>
      <c r="D75" s="51" t="s">
        <v>136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3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3">
        <v>0</v>
      </c>
      <c r="S75" s="12">
        <v>0</v>
      </c>
      <c r="T75" s="12">
        <v>0</v>
      </c>
      <c r="U75" s="12">
        <v>0</v>
      </c>
      <c r="V75" s="12">
        <v>0</v>
      </c>
      <c r="W75" s="51">
        <v>0</v>
      </c>
      <c r="X75" s="51">
        <f t="shared" ref="X75:AM75" si="158">X82</f>
        <v>0</v>
      </c>
      <c r="Y75" s="59">
        <v>0</v>
      </c>
      <c r="Z75" s="51">
        <f t="shared" si="158"/>
        <v>0</v>
      </c>
      <c r="AA75" s="51">
        <v>0</v>
      </c>
      <c r="AB75" s="51">
        <f t="shared" si="158"/>
        <v>0</v>
      </c>
      <c r="AC75" s="51">
        <f t="shared" si="158"/>
        <v>0</v>
      </c>
      <c r="AD75" s="51">
        <v>0</v>
      </c>
      <c r="AE75" s="51">
        <f t="shared" si="158"/>
        <v>0</v>
      </c>
      <c r="AF75" s="59">
        <v>0</v>
      </c>
      <c r="AG75" s="51">
        <f t="shared" si="158"/>
        <v>0</v>
      </c>
      <c r="AH75" s="51">
        <f t="shared" si="158"/>
        <v>0</v>
      </c>
      <c r="AI75" s="51">
        <f t="shared" si="158"/>
        <v>0</v>
      </c>
      <c r="AJ75" s="51">
        <f t="shared" si="158"/>
        <v>0</v>
      </c>
      <c r="AK75" s="51">
        <f t="shared" si="158"/>
        <v>0</v>
      </c>
      <c r="AL75" s="51">
        <f t="shared" si="158"/>
        <v>0</v>
      </c>
      <c r="AM75" s="51">
        <f t="shared" si="158"/>
        <v>0</v>
      </c>
      <c r="AN75" s="12">
        <v>0</v>
      </c>
      <c r="AO75" s="14">
        <v>3.0000000000000001E-3</v>
      </c>
      <c r="AP75" s="12">
        <v>0</v>
      </c>
      <c r="AQ75" s="12">
        <v>0</v>
      </c>
      <c r="AR75" s="5">
        <f t="shared" si="17"/>
        <v>0</v>
      </c>
      <c r="AS75" s="12">
        <v>0</v>
      </c>
      <c r="AT75" s="35">
        <v>0</v>
      </c>
      <c r="AU75" s="12">
        <v>0</v>
      </c>
      <c r="AV75" s="14">
        <v>3.0000000000000001E-3</v>
      </c>
      <c r="AW75" s="12">
        <v>0</v>
      </c>
      <c r="AX75" s="12">
        <v>0</v>
      </c>
      <c r="AY75" s="12">
        <v>0</v>
      </c>
      <c r="AZ75" s="12">
        <v>0</v>
      </c>
      <c r="BA75" s="51">
        <f t="shared" ref="BA75" si="159">BA78</f>
        <v>0</v>
      </c>
      <c r="BB75" s="12">
        <v>0</v>
      </c>
      <c r="BC75" s="51">
        <f t="shared" ref="BC75:BV75" si="160">BC82</f>
        <v>0</v>
      </c>
      <c r="BD75" s="51">
        <f t="shared" si="160"/>
        <v>0</v>
      </c>
      <c r="BE75" s="51">
        <f t="shared" si="160"/>
        <v>0</v>
      </c>
      <c r="BF75" s="51">
        <f t="shared" si="160"/>
        <v>0</v>
      </c>
      <c r="BG75" s="51">
        <f t="shared" si="160"/>
        <v>0</v>
      </c>
      <c r="BH75" s="51">
        <f t="shared" si="160"/>
        <v>0</v>
      </c>
      <c r="BI75" s="51">
        <f t="shared" si="160"/>
        <v>0</v>
      </c>
      <c r="BJ75" s="51">
        <f t="shared" si="160"/>
        <v>0</v>
      </c>
      <c r="BK75" s="51">
        <f t="shared" si="160"/>
        <v>0</v>
      </c>
      <c r="BL75" s="51">
        <f t="shared" si="160"/>
        <v>0</v>
      </c>
      <c r="BM75" s="51">
        <f t="shared" si="160"/>
        <v>0</v>
      </c>
      <c r="BN75" s="51">
        <f t="shared" si="160"/>
        <v>0</v>
      </c>
      <c r="BO75" s="43">
        <v>0</v>
      </c>
      <c r="BP75" s="51">
        <f t="shared" si="160"/>
        <v>0</v>
      </c>
      <c r="BQ75" s="51">
        <f t="shared" si="160"/>
        <v>0</v>
      </c>
      <c r="BR75" s="51">
        <f t="shared" si="160"/>
        <v>0</v>
      </c>
      <c r="BS75" s="51">
        <f t="shared" si="160"/>
        <v>0</v>
      </c>
      <c r="BT75" s="51">
        <f t="shared" si="160"/>
        <v>0</v>
      </c>
      <c r="BU75" s="51">
        <f t="shared" si="160"/>
        <v>0</v>
      </c>
      <c r="BV75" s="51">
        <f t="shared" si="160"/>
        <v>0</v>
      </c>
      <c r="BW75" s="12">
        <v>0</v>
      </c>
      <c r="BX75" s="12">
        <v>0</v>
      </c>
      <c r="BY75" s="51"/>
      <c r="BZ75" s="15"/>
      <c r="CA75" s="72"/>
      <c r="CB75" s="2"/>
    </row>
    <row r="76" spans="1:80" ht="47.25" x14ac:dyDescent="0.25">
      <c r="A76" s="56" t="s">
        <v>378</v>
      </c>
      <c r="B76" s="18" t="s">
        <v>377</v>
      </c>
      <c r="C76" s="50"/>
      <c r="D76" s="51"/>
      <c r="E76" s="12"/>
      <c r="F76" s="12"/>
      <c r="G76" s="12"/>
      <c r="H76" s="12"/>
      <c r="I76" s="12"/>
      <c r="J76" s="12">
        <v>0</v>
      </c>
      <c r="K76" s="13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3">
        <v>0</v>
      </c>
      <c r="S76" s="12">
        <v>0</v>
      </c>
      <c r="T76" s="12">
        <v>0</v>
      </c>
      <c r="U76" s="12">
        <v>0</v>
      </c>
      <c r="V76" s="12">
        <v>0</v>
      </c>
      <c r="W76" s="51">
        <v>0</v>
      </c>
      <c r="X76" s="51">
        <v>0</v>
      </c>
      <c r="Y76" s="59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1">
        <v>0</v>
      </c>
      <c r="AF76" s="59">
        <v>0</v>
      </c>
      <c r="AG76" s="51">
        <v>0</v>
      </c>
      <c r="AH76" s="51">
        <v>0</v>
      </c>
      <c r="AI76" s="51">
        <v>0</v>
      </c>
      <c r="AJ76" s="51">
        <v>0</v>
      </c>
      <c r="AK76" s="51">
        <v>0</v>
      </c>
      <c r="AL76" s="51">
        <v>0</v>
      </c>
      <c r="AM76" s="51">
        <v>0</v>
      </c>
      <c r="AN76" s="12">
        <v>0</v>
      </c>
      <c r="AO76" s="14">
        <v>3.5999999999999997E-2</v>
      </c>
      <c r="AP76" s="12">
        <v>0</v>
      </c>
      <c r="AQ76" s="12">
        <v>0</v>
      </c>
      <c r="AR76" s="5">
        <v>0</v>
      </c>
      <c r="AS76" s="12">
        <v>0</v>
      </c>
      <c r="AT76" s="35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51">
        <v>3.5999999999999997E-2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51"/>
      <c r="BZ76" s="15"/>
      <c r="CA76" s="72"/>
      <c r="CB76" s="2"/>
    </row>
    <row r="77" spans="1:80" s="64" customFormat="1" ht="67.5" customHeight="1" x14ac:dyDescent="0.25">
      <c r="A77" s="55" t="s">
        <v>71</v>
      </c>
      <c r="B77" s="17" t="s">
        <v>200</v>
      </c>
      <c r="C77" s="41" t="s">
        <v>135</v>
      </c>
      <c r="D77" s="42" t="s">
        <v>136</v>
      </c>
      <c r="E77" s="6">
        <v>0</v>
      </c>
      <c r="F77" s="5">
        <v>0</v>
      </c>
      <c r="G77" s="6">
        <v>0</v>
      </c>
      <c r="H77" s="6">
        <v>0</v>
      </c>
      <c r="I77" s="6">
        <v>0</v>
      </c>
      <c r="J77" s="6">
        <v>0</v>
      </c>
      <c r="K77" s="10">
        <v>0</v>
      </c>
      <c r="L77" s="6">
        <v>0</v>
      </c>
      <c r="M77" s="5">
        <v>0</v>
      </c>
      <c r="N77" s="6">
        <v>0</v>
      </c>
      <c r="O77" s="6">
        <v>0</v>
      </c>
      <c r="P77" s="6">
        <v>0</v>
      </c>
      <c r="Q77" s="6">
        <v>0</v>
      </c>
      <c r="R77" s="10">
        <v>0</v>
      </c>
      <c r="S77" s="6">
        <v>0</v>
      </c>
      <c r="T77" s="6">
        <v>0</v>
      </c>
      <c r="U77" s="6">
        <v>0</v>
      </c>
      <c r="V77" s="6">
        <v>0</v>
      </c>
      <c r="W77" s="42">
        <v>0</v>
      </c>
      <c r="X77" s="42">
        <f t="shared" ref="X77:AM77" si="161">X83</f>
        <v>0</v>
      </c>
      <c r="Y77" s="43">
        <v>0</v>
      </c>
      <c r="Z77" s="42">
        <f t="shared" si="161"/>
        <v>0</v>
      </c>
      <c r="AA77" s="5">
        <v>0</v>
      </c>
      <c r="AB77" s="6">
        <v>0</v>
      </c>
      <c r="AC77" s="6">
        <v>0</v>
      </c>
      <c r="AD77" s="6">
        <v>0</v>
      </c>
      <c r="AE77" s="6">
        <v>0</v>
      </c>
      <c r="AF77" s="43">
        <v>0</v>
      </c>
      <c r="AG77" s="42">
        <f t="shared" si="161"/>
        <v>0</v>
      </c>
      <c r="AH77" s="42">
        <f t="shared" si="161"/>
        <v>0</v>
      </c>
      <c r="AI77" s="42">
        <f t="shared" si="161"/>
        <v>0</v>
      </c>
      <c r="AJ77" s="42">
        <f t="shared" si="161"/>
        <v>0</v>
      </c>
      <c r="AK77" s="42">
        <f t="shared" si="161"/>
        <v>0</v>
      </c>
      <c r="AL77" s="42">
        <f t="shared" si="161"/>
        <v>0</v>
      </c>
      <c r="AM77" s="42">
        <f t="shared" si="161"/>
        <v>0</v>
      </c>
      <c r="AN77" s="6">
        <v>0</v>
      </c>
      <c r="AO77" s="5">
        <v>0</v>
      </c>
      <c r="AP77" s="6">
        <v>0</v>
      </c>
      <c r="AQ77" s="6">
        <v>0</v>
      </c>
      <c r="AR77" s="5">
        <f t="shared" si="17"/>
        <v>0</v>
      </c>
      <c r="AS77" s="6">
        <v>0</v>
      </c>
      <c r="AT77" s="34">
        <v>0</v>
      </c>
      <c r="AU77" s="6">
        <v>0</v>
      </c>
      <c r="AV77" s="5">
        <v>0</v>
      </c>
      <c r="AW77" s="6">
        <v>0</v>
      </c>
      <c r="AX77" s="6">
        <v>0</v>
      </c>
      <c r="AY77" s="6">
        <v>0</v>
      </c>
      <c r="AZ77" s="6">
        <v>0</v>
      </c>
      <c r="BA77" s="42">
        <v>0</v>
      </c>
      <c r="BB77" s="6">
        <v>0</v>
      </c>
      <c r="BC77" s="42">
        <f t="shared" ref="BC77:BV78" si="162">BC83</f>
        <v>0</v>
      </c>
      <c r="BD77" s="42">
        <f t="shared" si="162"/>
        <v>0</v>
      </c>
      <c r="BE77" s="42">
        <f t="shared" si="162"/>
        <v>0</v>
      </c>
      <c r="BF77" s="42">
        <f t="shared" si="162"/>
        <v>0</v>
      </c>
      <c r="BG77" s="42">
        <f t="shared" si="162"/>
        <v>0</v>
      </c>
      <c r="BH77" s="42">
        <f t="shared" si="162"/>
        <v>0</v>
      </c>
      <c r="BI77" s="42">
        <f t="shared" si="162"/>
        <v>0</v>
      </c>
      <c r="BJ77" s="42">
        <f t="shared" si="162"/>
        <v>0</v>
      </c>
      <c r="BK77" s="42">
        <f t="shared" si="162"/>
        <v>0</v>
      </c>
      <c r="BL77" s="42">
        <f t="shared" si="162"/>
        <v>0</v>
      </c>
      <c r="BM77" s="42">
        <f t="shared" si="162"/>
        <v>0</v>
      </c>
      <c r="BN77" s="42">
        <f t="shared" si="162"/>
        <v>0</v>
      </c>
      <c r="BO77" s="43">
        <v>0</v>
      </c>
      <c r="BP77" s="42">
        <f t="shared" si="162"/>
        <v>0</v>
      </c>
      <c r="BQ77" s="42">
        <f t="shared" si="162"/>
        <v>0</v>
      </c>
      <c r="BR77" s="42">
        <f t="shared" si="162"/>
        <v>0</v>
      </c>
      <c r="BS77" s="42">
        <f t="shared" si="162"/>
        <v>0</v>
      </c>
      <c r="BT77" s="42">
        <f t="shared" si="162"/>
        <v>0</v>
      </c>
      <c r="BU77" s="42">
        <f t="shared" si="162"/>
        <v>0</v>
      </c>
      <c r="BV77" s="42">
        <f t="shared" si="162"/>
        <v>0</v>
      </c>
      <c r="BW77" s="6">
        <v>0</v>
      </c>
      <c r="BX77" s="6">
        <v>0</v>
      </c>
      <c r="BY77" s="42"/>
      <c r="BZ77" s="7"/>
      <c r="CA77" s="52"/>
    </row>
    <row r="78" spans="1:80" s="3" customFormat="1" ht="109.5" customHeight="1" x14ac:dyDescent="0.25">
      <c r="A78" s="55" t="s">
        <v>72</v>
      </c>
      <c r="B78" s="17" t="s">
        <v>92</v>
      </c>
      <c r="C78" s="41" t="s">
        <v>135</v>
      </c>
      <c r="D78" s="42" t="s">
        <v>136</v>
      </c>
      <c r="E78" s="6">
        <v>0</v>
      </c>
      <c r="F78" s="5">
        <v>0</v>
      </c>
      <c r="G78" s="6">
        <v>0</v>
      </c>
      <c r="H78" s="6">
        <v>0</v>
      </c>
      <c r="I78" s="6">
        <v>0</v>
      </c>
      <c r="J78" s="6">
        <v>0</v>
      </c>
      <c r="K78" s="10">
        <v>0</v>
      </c>
      <c r="L78" s="6">
        <v>0</v>
      </c>
      <c r="M78" s="5">
        <v>0</v>
      </c>
      <c r="N78" s="6">
        <v>0</v>
      </c>
      <c r="O78" s="6">
        <v>0</v>
      </c>
      <c r="P78" s="6">
        <v>0</v>
      </c>
      <c r="Q78" s="6">
        <v>0</v>
      </c>
      <c r="R78" s="10">
        <v>0</v>
      </c>
      <c r="S78" s="6">
        <v>0</v>
      </c>
      <c r="T78" s="6">
        <v>0</v>
      </c>
      <c r="U78" s="6">
        <v>0</v>
      </c>
      <c r="V78" s="6">
        <v>0</v>
      </c>
      <c r="W78" s="42">
        <v>0</v>
      </c>
      <c r="X78" s="42">
        <f t="shared" ref="X78:AM78" si="163">X84</f>
        <v>0</v>
      </c>
      <c r="Y78" s="43">
        <v>0</v>
      </c>
      <c r="Z78" s="42">
        <f t="shared" si="163"/>
        <v>0</v>
      </c>
      <c r="AA78" s="5">
        <v>0</v>
      </c>
      <c r="AB78" s="6">
        <v>0</v>
      </c>
      <c r="AC78" s="6">
        <v>0</v>
      </c>
      <c r="AD78" s="6">
        <v>0</v>
      </c>
      <c r="AE78" s="6">
        <v>0</v>
      </c>
      <c r="AF78" s="43">
        <v>0</v>
      </c>
      <c r="AG78" s="42">
        <f t="shared" si="163"/>
        <v>0</v>
      </c>
      <c r="AH78" s="42">
        <v>0</v>
      </c>
      <c r="AI78" s="42">
        <f t="shared" si="163"/>
        <v>0</v>
      </c>
      <c r="AJ78" s="42">
        <f t="shared" si="163"/>
        <v>0</v>
      </c>
      <c r="AK78" s="42">
        <f t="shared" si="163"/>
        <v>0</v>
      </c>
      <c r="AL78" s="42">
        <f t="shared" si="163"/>
        <v>0</v>
      </c>
      <c r="AM78" s="42">
        <f t="shared" si="163"/>
        <v>0</v>
      </c>
      <c r="AN78" s="6">
        <v>0</v>
      </c>
      <c r="AO78" s="42">
        <f t="shared" ref="AO78" si="164">AO84</f>
        <v>13.629700000000003</v>
      </c>
      <c r="AP78" s="6">
        <v>0</v>
      </c>
      <c r="AQ78" s="6">
        <v>0</v>
      </c>
      <c r="AR78" s="5">
        <f t="shared" si="17"/>
        <v>5.6190000000000007</v>
      </c>
      <c r="AS78" s="6">
        <v>0</v>
      </c>
      <c r="AT78" s="81">
        <f t="shared" ref="AT78" si="165">AT84</f>
        <v>1397</v>
      </c>
      <c r="AU78" s="6">
        <v>0</v>
      </c>
      <c r="AV78" s="42">
        <f t="shared" ref="AV78" si="166">AV84</f>
        <v>1.0389999999999999</v>
      </c>
      <c r="AW78" s="6">
        <v>0</v>
      </c>
      <c r="AX78" s="6">
        <v>0</v>
      </c>
      <c r="AY78" s="6">
        <v>0</v>
      </c>
      <c r="AZ78" s="6">
        <v>0</v>
      </c>
      <c r="BA78" s="42">
        <v>0</v>
      </c>
      <c r="BB78" s="6">
        <v>0</v>
      </c>
      <c r="BC78" s="42">
        <f t="shared" si="162"/>
        <v>2.6930000000000001</v>
      </c>
      <c r="BD78" s="42">
        <f t="shared" ref="BD78:BU78" si="167">BD84</f>
        <v>0</v>
      </c>
      <c r="BE78" s="42">
        <f t="shared" si="167"/>
        <v>0</v>
      </c>
      <c r="BF78" s="42">
        <v>0</v>
      </c>
      <c r="BG78" s="42">
        <f t="shared" si="167"/>
        <v>0</v>
      </c>
      <c r="BH78" s="42">
        <v>0</v>
      </c>
      <c r="BI78" s="42">
        <f t="shared" si="167"/>
        <v>0</v>
      </c>
      <c r="BJ78" s="42">
        <f t="shared" si="162"/>
        <v>4.7197000000000005</v>
      </c>
      <c r="BK78" s="42">
        <f t="shared" si="167"/>
        <v>0</v>
      </c>
      <c r="BL78" s="42">
        <f t="shared" si="167"/>
        <v>0</v>
      </c>
      <c r="BM78" s="42">
        <f t="shared" si="167"/>
        <v>5.6190000000000007</v>
      </c>
      <c r="BN78" s="42">
        <f t="shared" si="167"/>
        <v>0</v>
      </c>
      <c r="BO78" s="43">
        <f t="shared" si="167"/>
        <v>530</v>
      </c>
      <c r="BP78" s="42">
        <f t="shared" si="167"/>
        <v>0</v>
      </c>
      <c r="BQ78" s="42">
        <v>0</v>
      </c>
      <c r="BR78" s="42">
        <f t="shared" si="167"/>
        <v>0</v>
      </c>
      <c r="BS78" s="42">
        <f t="shared" si="167"/>
        <v>0</v>
      </c>
      <c r="BT78" s="42">
        <v>0</v>
      </c>
      <c r="BU78" s="42">
        <f t="shared" si="167"/>
        <v>0</v>
      </c>
      <c r="BV78" s="42">
        <v>0</v>
      </c>
      <c r="BW78" s="6">
        <v>0</v>
      </c>
      <c r="BX78" s="6">
        <v>0</v>
      </c>
      <c r="BY78" s="42"/>
      <c r="BZ78" s="7"/>
      <c r="CA78" s="20"/>
    </row>
    <row r="79" spans="1:80" s="3" customFormat="1" ht="74.25" customHeight="1" x14ac:dyDescent="0.25">
      <c r="A79" s="55" t="s">
        <v>73</v>
      </c>
      <c r="B79" s="17" t="s">
        <v>201</v>
      </c>
      <c r="C79" s="41" t="s">
        <v>135</v>
      </c>
      <c r="D79" s="42" t="s">
        <v>136</v>
      </c>
      <c r="E79" s="6">
        <v>0</v>
      </c>
      <c r="F79" s="5">
        <v>0</v>
      </c>
      <c r="G79" s="6">
        <v>0</v>
      </c>
      <c r="H79" s="6">
        <v>0</v>
      </c>
      <c r="I79" s="6">
        <v>0</v>
      </c>
      <c r="J79" s="6">
        <v>0</v>
      </c>
      <c r="K79" s="10">
        <v>0</v>
      </c>
      <c r="L79" s="6">
        <v>0</v>
      </c>
      <c r="M79" s="5">
        <v>0</v>
      </c>
      <c r="N79" s="6">
        <v>0</v>
      </c>
      <c r="O79" s="6">
        <v>0</v>
      </c>
      <c r="P79" s="6">
        <v>0</v>
      </c>
      <c r="Q79" s="6">
        <v>0</v>
      </c>
      <c r="R79" s="10">
        <v>0</v>
      </c>
      <c r="S79" s="6">
        <v>0</v>
      </c>
      <c r="T79" s="6">
        <v>0</v>
      </c>
      <c r="U79" s="6">
        <v>0</v>
      </c>
      <c r="V79" s="6">
        <v>0</v>
      </c>
      <c r="W79" s="42">
        <v>0</v>
      </c>
      <c r="X79" s="42">
        <f t="shared" ref="X79:AL79" si="168">X85</f>
        <v>0</v>
      </c>
      <c r="Y79" s="43">
        <v>0</v>
      </c>
      <c r="Z79" s="42">
        <f t="shared" si="168"/>
        <v>0</v>
      </c>
      <c r="AA79" s="5">
        <v>0</v>
      </c>
      <c r="AB79" s="6">
        <v>0</v>
      </c>
      <c r="AC79" s="6">
        <v>0</v>
      </c>
      <c r="AD79" s="6">
        <v>0</v>
      </c>
      <c r="AE79" s="6">
        <v>0</v>
      </c>
      <c r="AF79" s="43">
        <v>0</v>
      </c>
      <c r="AG79" s="42">
        <f t="shared" si="168"/>
        <v>0</v>
      </c>
      <c r="AH79" s="42">
        <v>0</v>
      </c>
      <c r="AI79" s="42">
        <f t="shared" si="168"/>
        <v>0</v>
      </c>
      <c r="AJ79" s="42">
        <f t="shared" si="168"/>
        <v>0</v>
      </c>
      <c r="AK79" s="42">
        <v>0</v>
      </c>
      <c r="AL79" s="42">
        <f t="shared" si="168"/>
        <v>0</v>
      </c>
      <c r="AM79" s="42">
        <v>0</v>
      </c>
      <c r="AN79" s="6">
        <v>0</v>
      </c>
      <c r="AO79" s="5">
        <v>0</v>
      </c>
      <c r="AP79" s="6">
        <v>0</v>
      </c>
      <c r="AQ79" s="6">
        <v>0</v>
      </c>
      <c r="AR79" s="5">
        <f t="shared" si="17"/>
        <v>0</v>
      </c>
      <c r="AS79" s="6">
        <v>0</v>
      </c>
      <c r="AT79" s="34">
        <v>0</v>
      </c>
      <c r="AU79" s="6">
        <v>0</v>
      </c>
      <c r="AV79" s="5">
        <v>0</v>
      </c>
      <c r="AW79" s="6">
        <v>0</v>
      </c>
      <c r="AX79" s="6">
        <v>0</v>
      </c>
      <c r="AY79" s="6">
        <v>0</v>
      </c>
      <c r="AZ79" s="6">
        <v>0</v>
      </c>
      <c r="BA79" s="42">
        <v>0</v>
      </c>
      <c r="BB79" s="6">
        <v>0</v>
      </c>
      <c r="BC79" s="42">
        <v>0</v>
      </c>
      <c r="BD79" s="42">
        <f t="shared" ref="BD79:BU79" si="169">BD85</f>
        <v>0</v>
      </c>
      <c r="BE79" s="42">
        <f t="shared" si="169"/>
        <v>0</v>
      </c>
      <c r="BF79" s="42">
        <v>0</v>
      </c>
      <c r="BG79" s="42">
        <f t="shared" si="169"/>
        <v>0</v>
      </c>
      <c r="BH79" s="43">
        <v>0</v>
      </c>
      <c r="BI79" s="42">
        <f t="shared" si="169"/>
        <v>0</v>
      </c>
      <c r="BJ79" s="42">
        <v>0</v>
      </c>
      <c r="BK79" s="42">
        <f t="shared" si="169"/>
        <v>0</v>
      </c>
      <c r="BL79" s="42">
        <f t="shared" si="169"/>
        <v>0</v>
      </c>
      <c r="BM79" s="42">
        <v>0</v>
      </c>
      <c r="BN79" s="42">
        <f t="shared" si="169"/>
        <v>0</v>
      </c>
      <c r="BO79" s="43">
        <v>0</v>
      </c>
      <c r="BP79" s="42">
        <f t="shared" si="169"/>
        <v>0</v>
      </c>
      <c r="BQ79" s="42">
        <v>0</v>
      </c>
      <c r="BR79" s="42">
        <f t="shared" si="169"/>
        <v>0</v>
      </c>
      <c r="BS79" s="42">
        <f t="shared" si="169"/>
        <v>0</v>
      </c>
      <c r="BT79" s="42">
        <v>0</v>
      </c>
      <c r="BU79" s="42">
        <f t="shared" si="169"/>
        <v>0</v>
      </c>
      <c r="BV79" s="42">
        <v>0</v>
      </c>
      <c r="BW79" s="6">
        <v>0</v>
      </c>
      <c r="BX79" s="6">
        <v>0</v>
      </c>
      <c r="BY79" s="42"/>
      <c r="BZ79" s="7"/>
      <c r="CA79" s="20"/>
    </row>
    <row r="80" spans="1:80" s="3" customFormat="1" ht="104.25" customHeight="1" x14ac:dyDescent="0.25">
      <c r="A80" s="55" t="s">
        <v>74</v>
      </c>
      <c r="B80" s="17" t="s">
        <v>202</v>
      </c>
      <c r="C80" s="41" t="s">
        <v>135</v>
      </c>
      <c r="D80" s="42" t="s">
        <v>136</v>
      </c>
      <c r="E80" s="6">
        <v>0</v>
      </c>
      <c r="F80" s="5">
        <v>0</v>
      </c>
      <c r="G80" s="6">
        <v>0</v>
      </c>
      <c r="H80" s="6">
        <v>0</v>
      </c>
      <c r="I80" s="6">
        <v>0</v>
      </c>
      <c r="J80" s="6">
        <v>0</v>
      </c>
      <c r="K80" s="10">
        <v>0</v>
      </c>
      <c r="L80" s="6">
        <v>0</v>
      </c>
      <c r="M80" s="5">
        <v>0</v>
      </c>
      <c r="N80" s="6">
        <v>0</v>
      </c>
      <c r="O80" s="6">
        <v>0</v>
      </c>
      <c r="P80" s="6">
        <v>0</v>
      </c>
      <c r="Q80" s="6">
        <v>0</v>
      </c>
      <c r="R80" s="10">
        <v>0</v>
      </c>
      <c r="S80" s="6">
        <v>0</v>
      </c>
      <c r="T80" s="6">
        <v>0</v>
      </c>
      <c r="U80" s="6">
        <v>0</v>
      </c>
      <c r="V80" s="6">
        <v>0</v>
      </c>
      <c r="W80" s="42">
        <v>0</v>
      </c>
      <c r="X80" s="42">
        <f t="shared" ref="X80:AM80" si="170">X86</f>
        <v>0</v>
      </c>
      <c r="Y80" s="43">
        <v>0</v>
      </c>
      <c r="Z80" s="42">
        <f t="shared" si="170"/>
        <v>0</v>
      </c>
      <c r="AA80" s="5">
        <v>0</v>
      </c>
      <c r="AB80" s="6">
        <v>0</v>
      </c>
      <c r="AC80" s="6">
        <v>0</v>
      </c>
      <c r="AD80" s="6">
        <v>0</v>
      </c>
      <c r="AE80" s="6">
        <v>0</v>
      </c>
      <c r="AF80" s="43">
        <v>0</v>
      </c>
      <c r="AG80" s="42">
        <f t="shared" si="170"/>
        <v>0</v>
      </c>
      <c r="AH80" s="42">
        <v>0</v>
      </c>
      <c r="AI80" s="42">
        <f t="shared" si="170"/>
        <v>0</v>
      </c>
      <c r="AJ80" s="42">
        <f t="shared" si="170"/>
        <v>0</v>
      </c>
      <c r="AK80" s="42">
        <f t="shared" si="170"/>
        <v>0</v>
      </c>
      <c r="AL80" s="42">
        <f t="shared" si="170"/>
        <v>0</v>
      </c>
      <c r="AM80" s="42">
        <f t="shared" si="170"/>
        <v>0</v>
      </c>
      <c r="AN80" s="6">
        <v>0</v>
      </c>
      <c r="AO80" s="5">
        <v>0</v>
      </c>
      <c r="AP80" s="6">
        <v>0</v>
      </c>
      <c r="AQ80" s="6">
        <v>0</v>
      </c>
      <c r="AR80" s="5">
        <f t="shared" si="17"/>
        <v>0</v>
      </c>
      <c r="AS80" s="6">
        <v>0</v>
      </c>
      <c r="AT80" s="34">
        <v>0</v>
      </c>
      <c r="AU80" s="6">
        <v>0</v>
      </c>
      <c r="AV80" s="5">
        <v>0</v>
      </c>
      <c r="AW80" s="6">
        <v>0</v>
      </c>
      <c r="AX80" s="6">
        <v>0</v>
      </c>
      <c r="AY80" s="6">
        <v>0</v>
      </c>
      <c r="AZ80" s="6">
        <v>0</v>
      </c>
      <c r="BA80" s="42">
        <v>0</v>
      </c>
      <c r="BB80" s="6">
        <v>0</v>
      </c>
      <c r="BC80" s="42">
        <f t="shared" ref="BC80:BU80" si="171">BC86</f>
        <v>0</v>
      </c>
      <c r="BD80" s="42">
        <f t="shared" si="171"/>
        <v>0</v>
      </c>
      <c r="BE80" s="42">
        <f t="shared" si="171"/>
        <v>0</v>
      </c>
      <c r="BF80" s="42">
        <f>BF86</f>
        <v>0</v>
      </c>
      <c r="BG80" s="42">
        <f t="shared" si="171"/>
        <v>0</v>
      </c>
      <c r="BH80" s="42">
        <f t="shared" si="171"/>
        <v>0</v>
      </c>
      <c r="BI80" s="42">
        <f t="shared" si="171"/>
        <v>0</v>
      </c>
      <c r="BJ80" s="42">
        <f t="shared" si="171"/>
        <v>0</v>
      </c>
      <c r="BK80" s="42">
        <f t="shared" si="171"/>
        <v>0</v>
      </c>
      <c r="BL80" s="42">
        <f t="shared" si="171"/>
        <v>0</v>
      </c>
      <c r="BM80" s="42">
        <f t="shared" si="171"/>
        <v>0</v>
      </c>
      <c r="BN80" s="42">
        <f t="shared" si="171"/>
        <v>0</v>
      </c>
      <c r="BO80" s="43">
        <v>0</v>
      </c>
      <c r="BP80" s="42">
        <f t="shared" si="171"/>
        <v>0</v>
      </c>
      <c r="BQ80" s="42">
        <v>0</v>
      </c>
      <c r="BR80" s="42">
        <f t="shared" si="171"/>
        <v>0</v>
      </c>
      <c r="BS80" s="42">
        <f t="shared" si="171"/>
        <v>0</v>
      </c>
      <c r="BT80" s="42">
        <v>0</v>
      </c>
      <c r="BU80" s="42">
        <f t="shared" si="171"/>
        <v>0</v>
      </c>
      <c r="BV80" s="42">
        <v>0</v>
      </c>
      <c r="BW80" s="6">
        <v>0</v>
      </c>
      <c r="BX80" s="6">
        <v>0</v>
      </c>
      <c r="BY80" s="42"/>
      <c r="BZ80" s="7"/>
      <c r="CA80" s="20"/>
    </row>
    <row r="81" spans="1:79" s="3" customFormat="1" ht="63" x14ac:dyDescent="0.25">
      <c r="A81" s="55" t="s">
        <v>75</v>
      </c>
      <c r="B81" s="17" t="s">
        <v>93</v>
      </c>
      <c r="C81" s="41" t="s">
        <v>135</v>
      </c>
      <c r="D81" s="42" t="s">
        <v>136</v>
      </c>
      <c r="E81" s="6">
        <v>0</v>
      </c>
      <c r="F81" s="5">
        <v>0</v>
      </c>
      <c r="G81" s="6">
        <v>0</v>
      </c>
      <c r="H81" s="6">
        <v>0</v>
      </c>
      <c r="I81" s="6">
        <v>0</v>
      </c>
      <c r="J81" s="6">
        <v>0</v>
      </c>
      <c r="K81" s="10">
        <v>0</v>
      </c>
      <c r="L81" s="6">
        <v>0</v>
      </c>
      <c r="M81" s="5">
        <v>0</v>
      </c>
      <c r="N81" s="6">
        <v>0</v>
      </c>
      <c r="O81" s="6">
        <v>0</v>
      </c>
      <c r="P81" s="6">
        <v>0</v>
      </c>
      <c r="Q81" s="6">
        <v>0</v>
      </c>
      <c r="R81" s="10">
        <v>0</v>
      </c>
      <c r="S81" s="6">
        <v>0</v>
      </c>
      <c r="T81" s="6">
        <v>0</v>
      </c>
      <c r="U81" s="6">
        <v>0</v>
      </c>
      <c r="V81" s="6">
        <v>0</v>
      </c>
      <c r="W81" s="42">
        <v>0</v>
      </c>
      <c r="X81" s="42">
        <f t="shared" ref="X81:AM81" si="172">X87</f>
        <v>0</v>
      </c>
      <c r="Y81" s="43">
        <v>0</v>
      </c>
      <c r="Z81" s="42">
        <f t="shared" si="172"/>
        <v>0</v>
      </c>
      <c r="AA81" s="5">
        <v>0</v>
      </c>
      <c r="AB81" s="6">
        <v>0</v>
      </c>
      <c r="AC81" s="6">
        <v>0</v>
      </c>
      <c r="AD81" s="6">
        <v>0</v>
      </c>
      <c r="AE81" s="6">
        <v>0</v>
      </c>
      <c r="AF81" s="43">
        <v>0</v>
      </c>
      <c r="AG81" s="42">
        <f t="shared" si="172"/>
        <v>0</v>
      </c>
      <c r="AH81" s="42">
        <f t="shared" si="172"/>
        <v>0</v>
      </c>
      <c r="AI81" s="42">
        <f t="shared" si="172"/>
        <v>0</v>
      </c>
      <c r="AJ81" s="42">
        <f t="shared" si="172"/>
        <v>0</v>
      </c>
      <c r="AK81" s="42">
        <f t="shared" si="172"/>
        <v>0</v>
      </c>
      <c r="AL81" s="42">
        <f t="shared" si="172"/>
        <v>0</v>
      </c>
      <c r="AM81" s="42">
        <f t="shared" si="172"/>
        <v>0</v>
      </c>
      <c r="AN81" s="6">
        <v>0</v>
      </c>
      <c r="AO81" s="5">
        <v>0</v>
      </c>
      <c r="AP81" s="6">
        <v>0</v>
      </c>
      <c r="AQ81" s="6">
        <v>0</v>
      </c>
      <c r="AR81" s="5">
        <f t="shared" si="17"/>
        <v>0</v>
      </c>
      <c r="AS81" s="6">
        <v>0</v>
      </c>
      <c r="AT81" s="34">
        <v>0</v>
      </c>
      <c r="AU81" s="6">
        <v>0</v>
      </c>
      <c r="AV81" s="5">
        <v>0</v>
      </c>
      <c r="AW81" s="6">
        <v>0</v>
      </c>
      <c r="AX81" s="6">
        <v>0</v>
      </c>
      <c r="AY81" s="6">
        <v>0</v>
      </c>
      <c r="AZ81" s="6">
        <v>0</v>
      </c>
      <c r="BA81" s="42">
        <v>0</v>
      </c>
      <c r="BB81" s="6">
        <v>0</v>
      </c>
      <c r="BC81" s="42">
        <f t="shared" ref="BC81:BV81" si="173">BC87</f>
        <v>0</v>
      </c>
      <c r="BD81" s="42">
        <f t="shared" si="173"/>
        <v>0</v>
      </c>
      <c r="BE81" s="42">
        <f t="shared" si="173"/>
        <v>0</v>
      </c>
      <c r="BF81" s="42">
        <f t="shared" si="173"/>
        <v>0</v>
      </c>
      <c r="BG81" s="42">
        <f t="shared" si="173"/>
        <v>0</v>
      </c>
      <c r="BH81" s="42">
        <f t="shared" si="173"/>
        <v>0</v>
      </c>
      <c r="BI81" s="42">
        <f t="shared" si="173"/>
        <v>0</v>
      </c>
      <c r="BJ81" s="42">
        <f t="shared" si="173"/>
        <v>0</v>
      </c>
      <c r="BK81" s="42">
        <f t="shared" si="173"/>
        <v>0</v>
      </c>
      <c r="BL81" s="42">
        <f t="shared" si="173"/>
        <v>0</v>
      </c>
      <c r="BM81" s="42">
        <f t="shared" si="173"/>
        <v>0</v>
      </c>
      <c r="BN81" s="42">
        <f t="shared" si="173"/>
        <v>0</v>
      </c>
      <c r="BO81" s="43">
        <v>0</v>
      </c>
      <c r="BP81" s="42">
        <f t="shared" si="173"/>
        <v>0</v>
      </c>
      <c r="BQ81" s="42">
        <f t="shared" si="173"/>
        <v>0</v>
      </c>
      <c r="BR81" s="42">
        <f t="shared" si="173"/>
        <v>0</v>
      </c>
      <c r="BS81" s="42">
        <f t="shared" si="173"/>
        <v>0</v>
      </c>
      <c r="BT81" s="42">
        <f t="shared" si="173"/>
        <v>0</v>
      </c>
      <c r="BU81" s="42">
        <f t="shared" si="173"/>
        <v>0</v>
      </c>
      <c r="BV81" s="42">
        <f t="shared" si="173"/>
        <v>0</v>
      </c>
      <c r="BW81" s="6">
        <v>0</v>
      </c>
      <c r="BX81" s="6">
        <v>0</v>
      </c>
      <c r="BY81" s="42"/>
      <c r="BZ81" s="7"/>
      <c r="CA81" s="20"/>
    </row>
    <row r="82" spans="1:79" s="3" customFormat="1" ht="57" customHeight="1" x14ac:dyDescent="0.25">
      <c r="A82" s="55" t="s">
        <v>203</v>
      </c>
      <c r="B82" s="17" t="s">
        <v>204</v>
      </c>
      <c r="C82" s="41" t="s">
        <v>135</v>
      </c>
      <c r="D82" s="42" t="s">
        <v>136</v>
      </c>
      <c r="E82" s="6">
        <v>0</v>
      </c>
      <c r="F82" s="5">
        <v>0</v>
      </c>
      <c r="G82" s="6">
        <v>0</v>
      </c>
      <c r="H82" s="6">
        <v>0</v>
      </c>
      <c r="I82" s="6">
        <v>0</v>
      </c>
      <c r="J82" s="6">
        <v>0</v>
      </c>
      <c r="K82" s="10">
        <v>0</v>
      </c>
      <c r="L82" s="6">
        <v>0</v>
      </c>
      <c r="M82" s="5">
        <v>0</v>
      </c>
      <c r="N82" s="6">
        <v>0</v>
      </c>
      <c r="O82" s="6">
        <v>0</v>
      </c>
      <c r="P82" s="6">
        <v>0</v>
      </c>
      <c r="Q82" s="6">
        <v>0</v>
      </c>
      <c r="R82" s="10">
        <v>0</v>
      </c>
      <c r="S82" s="6">
        <v>0</v>
      </c>
      <c r="T82" s="6">
        <v>0</v>
      </c>
      <c r="U82" s="6">
        <v>0</v>
      </c>
      <c r="V82" s="6">
        <v>0</v>
      </c>
      <c r="W82" s="42">
        <v>0</v>
      </c>
      <c r="X82" s="42">
        <f t="shared" ref="X82:AL82" si="174">X88</f>
        <v>0</v>
      </c>
      <c r="Y82" s="43">
        <v>0</v>
      </c>
      <c r="Z82" s="42">
        <f t="shared" si="174"/>
        <v>0</v>
      </c>
      <c r="AA82" s="5">
        <v>0</v>
      </c>
      <c r="AB82" s="6">
        <v>0</v>
      </c>
      <c r="AC82" s="6">
        <v>0</v>
      </c>
      <c r="AD82" s="6">
        <v>0</v>
      </c>
      <c r="AE82" s="6">
        <v>0</v>
      </c>
      <c r="AF82" s="43">
        <v>0</v>
      </c>
      <c r="AG82" s="42">
        <f t="shared" si="174"/>
        <v>0</v>
      </c>
      <c r="AH82" s="42">
        <f t="shared" si="174"/>
        <v>0</v>
      </c>
      <c r="AI82" s="42">
        <f t="shared" si="174"/>
        <v>0</v>
      </c>
      <c r="AJ82" s="42">
        <f t="shared" si="174"/>
        <v>0</v>
      </c>
      <c r="AK82" s="42">
        <f t="shared" si="174"/>
        <v>0</v>
      </c>
      <c r="AL82" s="42">
        <f t="shared" si="174"/>
        <v>0</v>
      </c>
      <c r="AM82" s="43">
        <v>0</v>
      </c>
      <c r="AN82" s="6">
        <v>0</v>
      </c>
      <c r="AO82" s="5">
        <v>0</v>
      </c>
      <c r="AP82" s="6">
        <v>0</v>
      </c>
      <c r="AQ82" s="6">
        <v>0</v>
      </c>
      <c r="AR82" s="5">
        <f t="shared" si="17"/>
        <v>0</v>
      </c>
      <c r="AS82" s="6">
        <v>0</v>
      </c>
      <c r="AT82" s="34">
        <v>0</v>
      </c>
      <c r="AU82" s="6">
        <v>0</v>
      </c>
      <c r="AV82" s="5">
        <v>0</v>
      </c>
      <c r="AW82" s="6">
        <v>0</v>
      </c>
      <c r="AX82" s="6">
        <v>0</v>
      </c>
      <c r="AY82" s="6">
        <v>0</v>
      </c>
      <c r="AZ82" s="6">
        <v>0</v>
      </c>
      <c r="BA82" s="42">
        <v>0</v>
      </c>
      <c r="BB82" s="6">
        <v>0</v>
      </c>
      <c r="BC82" s="42">
        <f t="shared" ref="BC82:BV82" si="175">BC88</f>
        <v>0</v>
      </c>
      <c r="BD82" s="42">
        <f t="shared" si="175"/>
        <v>0</v>
      </c>
      <c r="BE82" s="42">
        <f t="shared" si="175"/>
        <v>0</v>
      </c>
      <c r="BF82" s="42">
        <f t="shared" si="175"/>
        <v>0</v>
      </c>
      <c r="BG82" s="42">
        <f t="shared" si="175"/>
        <v>0</v>
      </c>
      <c r="BH82" s="42">
        <f t="shared" si="175"/>
        <v>0</v>
      </c>
      <c r="BI82" s="42">
        <f t="shared" si="175"/>
        <v>0</v>
      </c>
      <c r="BJ82" s="5">
        <v>0</v>
      </c>
      <c r="BK82" s="42">
        <f t="shared" si="175"/>
        <v>0</v>
      </c>
      <c r="BL82" s="42">
        <f t="shared" si="175"/>
        <v>0</v>
      </c>
      <c r="BM82" s="5">
        <v>0</v>
      </c>
      <c r="BN82" s="42">
        <f t="shared" si="175"/>
        <v>0</v>
      </c>
      <c r="BO82" s="43">
        <v>0</v>
      </c>
      <c r="BP82" s="42">
        <f t="shared" si="175"/>
        <v>0</v>
      </c>
      <c r="BQ82" s="42">
        <f t="shared" si="175"/>
        <v>0</v>
      </c>
      <c r="BR82" s="42">
        <f t="shared" si="175"/>
        <v>0</v>
      </c>
      <c r="BS82" s="42">
        <f t="shared" si="175"/>
        <v>0</v>
      </c>
      <c r="BT82" s="42">
        <f t="shared" si="175"/>
        <v>0</v>
      </c>
      <c r="BU82" s="42">
        <f t="shared" si="175"/>
        <v>0</v>
      </c>
      <c r="BV82" s="42">
        <f t="shared" si="175"/>
        <v>0</v>
      </c>
      <c r="BW82" s="6">
        <v>0</v>
      </c>
      <c r="BX82" s="6">
        <v>0</v>
      </c>
      <c r="BY82" s="42"/>
      <c r="BZ82" s="7"/>
      <c r="CA82" s="20"/>
    </row>
    <row r="83" spans="1:79" s="3" customFormat="1" ht="61.5" customHeight="1" x14ac:dyDescent="0.25">
      <c r="A83" s="55" t="s">
        <v>205</v>
      </c>
      <c r="B83" s="8" t="s">
        <v>206</v>
      </c>
      <c r="C83" s="41" t="s">
        <v>135</v>
      </c>
      <c r="D83" s="42" t="s">
        <v>136</v>
      </c>
      <c r="E83" s="6">
        <v>0</v>
      </c>
      <c r="F83" s="5">
        <v>0</v>
      </c>
      <c r="G83" s="6">
        <v>0</v>
      </c>
      <c r="H83" s="6">
        <v>0</v>
      </c>
      <c r="I83" s="6">
        <v>0</v>
      </c>
      <c r="J83" s="6">
        <v>0</v>
      </c>
      <c r="K83" s="10">
        <v>0</v>
      </c>
      <c r="L83" s="6">
        <v>0</v>
      </c>
      <c r="M83" s="5">
        <v>0</v>
      </c>
      <c r="N83" s="6">
        <v>0</v>
      </c>
      <c r="O83" s="6">
        <v>0</v>
      </c>
      <c r="P83" s="6">
        <v>0</v>
      </c>
      <c r="Q83" s="6">
        <v>0</v>
      </c>
      <c r="R83" s="10">
        <v>0</v>
      </c>
      <c r="S83" s="6">
        <v>0</v>
      </c>
      <c r="T83" s="6">
        <v>0</v>
      </c>
      <c r="U83" s="6">
        <v>0</v>
      </c>
      <c r="V83" s="6">
        <v>0</v>
      </c>
      <c r="W83" s="42">
        <v>0</v>
      </c>
      <c r="X83" s="42">
        <f t="shared" ref="X83:AL83" si="176">X89</f>
        <v>0</v>
      </c>
      <c r="Y83" s="43">
        <v>0</v>
      </c>
      <c r="Z83" s="42">
        <f t="shared" si="176"/>
        <v>0</v>
      </c>
      <c r="AA83" s="5">
        <v>0</v>
      </c>
      <c r="AB83" s="6">
        <v>0</v>
      </c>
      <c r="AC83" s="6">
        <v>0</v>
      </c>
      <c r="AD83" s="6">
        <v>0</v>
      </c>
      <c r="AE83" s="6">
        <v>0</v>
      </c>
      <c r="AF83" s="43">
        <v>0</v>
      </c>
      <c r="AG83" s="42">
        <f t="shared" si="176"/>
        <v>0</v>
      </c>
      <c r="AH83" s="42">
        <f t="shared" si="176"/>
        <v>0</v>
      </c>
      <c r="AI83" s="42">
        <f t="shared" si="176"/>
        <v>0</v>
      </c>
      <c r="AJ83" s="42">
        <f t="shared" si="176"/>
        <v>0</v>
      </c>
      <c r="AK83" s="42">
        <f t="shared" si="176"/>
        <v>0</v>
      </c>
      <c r="AL83" s="42">
        <f t="shared" si="176"/>
        <v>0</v>
      </c>
      <c r="AM83" s="43">
        <v>0</v>
      </c>
      <c r="AN83" s="6">
        <v>0</v>
      </c>
      <c r="AO83" s="5">
        <v>0</v>
      </c>
      <c r="AP83" s="6">
        <v>0</v>
      </c>
      <c r="AQ83" s="6">
        <v>0</v>
      </c>
      <c r="AR83" s="5">
        <f t="shared" si="17"/>
        <v>0</v>
      </c>
      <c r="AS83" s="6">
        <v>0</v>
      </c>
      <c r="AT83" s="34">
        <v>0</v>
      </c>
      <c r="AU83" s="6">
        <v>0</v>
      </c>
      <c r="AV83" s="5">
        <v>0</v>
      </c>
      <c r="AW83" s="6">
        <v>0</v>
      </c>
      <c r="AX83" s="6">
        <v>0</v>
      </c>
      <c r="AY83" s="6">
        <v>0</v>
      </c>
      <c r="AZ83" s="6">
        <v>0</v>
      </c>
      <c r="BA83" s="42">
        <v>0</v>
      </c>
      <c r="BB83" s="6">
        <v>0</v>
      </c>
      <c r="BC83" s="42">
        <f t="shared" ref="BC83:BV83" si="177">BC89</f>
        <v>0</v>
      </c>
      <c r="BD83" s="42">
        <f t="shared" si="177"/>
        <v>0</v>
      </c>
      <c r="BE83" s="42">
        <f t="shared" si="177"/>
        <v>0</v>
      </c>
      <c r="BF83" s="42">
        <f t="shared" si="177"/>
        <v>0</v>
      </c>
      <c r="BG83" s="42">
        <f t="shared" si="177"/>
        <v>0</v>
      </c>
      <c r="BH83" s="42">
        <f t="shared" si="177"/>
        <v>0</v>
      </c>
      <c r="BI83" s="42">
        <f t="shared" si="177"/>
        <v>0</v>
      </c>
      <c r="BJ83" s="5">
        <v>0</v>
      </c>
      <c r="BK83" s="42">
        <f t="shared" si="177"/>
        <v>0</v>
      </c>
      <c r="BL83" s="42">
        <f t="shared" si="177"/>
        <v>0</v>
      </c>
      <c r="BM83" s="5">
        <v>0</v>
      </c>
      <c r="BN83" s="42">
        <f t="shared" si="177"/>
        <v>0</v>
      </c>
      <c r="BO83" s="43">
        <v>0</v>
      </c>
      <c r="BP83" s="42">
        <f t="shared" si="177"/>
        <v>0</v>
      </c>
      <c r="BQ83" s="42">
        <f t="shared" si="177"/>
        <v>0</v>
      </c>
      <c r="BR83" s="42">
        <f t="shared" si="177"/>
        <v>0</v>
      </c>
      <c r="BS83" s="42">
        <f t="shared" si="177"/>
        <v>0</v>
      </c>
      <c r="BT83" s="42">
        <f t="shared" si="177"/>
        <v>0</v>
      </c>
      <c r="BU83" s="42">
        <f t="shared" si="177"/>
        <v>0</v>
      </c>
      <c r="BV83" s="42">
        <f t="shared" si="177"/>
        <v>0</v>
      </c>
      <c r="BW83" s="6">
        <v>0</v>
      </c>
      <c r="BX83" s="6">
        <v>0</v>
      </c>
      <c r="BY83" s="42"/>
      <c r="BZ83" s="7"/>
      <c r="CA83" s="20"/>
    </row>
    <row r="84" spans="1:79" s="3" customFormat="1" ht="77.25" customHeight="1" x14ac:dyDescent="0.25">
      <c r="A84" s="55" t="s">
        <v>76</v>
      </c>
      <c r="B84" s="8" t="s">
        <v>207</v>
      </c>
      <c r="C84" s="41" t="s">
        <v>135</v>
      </c>
      <c r="D84" s="42" t="s">
        <v>136</v>
      </c>
      <c r="E84" s="6">
        <v>0</v>
      </c>
      <c r="F84" s="6">
        <f>F85+F121</f>
        <v>15.882000000000005</v>
      </c>
      <c r="G84" s="6">
        <v>0</v>
      </c>
      <c r="H84" s="6">
        <v>0</v>
      </c>
      <c r="I84" s="6">
        <f>I85</f>
        <v>18.419999999999995</v>
      </c>
      <c r="J84" s="6">
        <v>0</v>
      </c>
      <c r="K84" s="10">
        <f>K85+K121</f>
        <v>1391</v>
      </c>
      <c r="L84" s="6">
        <v>0</v>
      </c>
      <c r="M84" s="6">
        <f t="shared" ref="M84" si="178">M85+M121</f>
        <v>1.2489999999999999</v>
      </c>
      <c r="N84" s="6">
        <v>0</v>
      </c>
      <c r="O84" s="6">
        <v>0</v>
      </c>
      <c r="P84" s="6">
        <f>P85</f>
        <v>2.5310000000000001</v>
      </c>
      <c r="Q84" s="6">
        <v>0</v>
      </c>
      <c r="R84" s="10">
        <f>R85</f>
        <v>105</v>
      </c>
      <c r="S84" s="6">
        <v>0</v>
      </c>
      <c r="T84" s="6">
        <f>T85</f>
        <v>3.3439999999999994</v>
      </c>
      <c r="U84" s="6">
        <v>0</v>
      </c>
      <c r="V84" s="6">
        <v>0</v>
      </c>
      <c r="W84" s="42">
        <f>W85</f>
        <v>3.8339999999999996</v>
      </c>
      <c r="X84" s="42">
        <f t="shared" ref="X84:AL84" si="179">X90</f>
        <v>0</v>
      </c>
      <c r="Y84" s="43">
        <f>Y85</f>
        <v>299</v>
      </c>
      <c r="Z84" s="42">
        <f t="shared" si="179"/>
        <v>0</v>
      </c>
      <c r="AA84" s="6">
        <f t="shared" ref="AA84" si="180">AA85+AA121</f>
        <v>5.8419999999999996</v>
      </c>
      <c r="AB84" s="6">
        <v>0</v>
      </c>
      <c r="AC84" s="6">
        <v>0</v>
      </c>
      <c r="AD84" s="6">
        <f>AD85</f>
        <v>7.6170000000000009</v>
      </c>
      <c r="AE84" s="6">
        <v>0</v>
      </c>
      <c r="AF84" s="43">
        <f>AF85</f>
        <v>611</v>
      </c>
      <c r="AG84" s="42">
        <f t="shared" si="179"/>
        <v>0</v>
      </c>
      <c r="AH84" s="42">
        <f>AH85+AH121</f>
        <v>5.4460000000000015</v>
      </c>
      <c r="AI84" s="42">
        <f t="shared" si="179"/>
        <v>0</v>
      </c>
      <c r="AJ84" s="42">
        <f t="shared" si="179"/>
        <v>0</v>
      </c>
      <c r="AK84" s="42">
        <v>0</v>
      </c>
      <c r="AL84" s="42">
        <f t="shared" si="179"/>
        <v>0</v>
      </c>
      <c r="AM84" s="43">
        <v>0</v>
      </c>
      <c r="AN84" s="6">
        <v>0</v>
      </c>
      <c r="AO84" s="6">
        <f t="shared" ref="AO84" si="181">AO85+AO121</f>
        <v>13.629700000000003</v>
      </c>
      <c r="AP84" s="6">
        <v>0</v>
      </c>
      <c r="AQ84" s="6">
        <v>0</v>
      </c>
      <c r="AR84" s="5">
        <f t="shared" si="17"/>
        <v>15.428000000000001</v>
      </c>
      <c r="AS84" s="6">
        <v>0</v>
      </c>
      <c r="AT84" s="10">
        <f>AT85+AT121</f>
        <v>1397</v>
      </c>
      <c r="AU84" s="6">
        <v>0</v>
      </c>
      <c r="AV84" s="6">
        <f t="shared" ref="AV84" si="182">AV85+AV121</f>
        <v>1.0389999999999999</v>
      </c>
      <c r="AW84" s="6">
        <v>0</v>
      </c>
      <c r="AX84" s="6">
        <v>0</v>
      </c>
      <c r="AY84" s="6">
        <f t="shared" ref="AY84" si="183">AY85+AY121</f>
        <v>2.2640000000000002</v>
      </c>
      <c r="AZ84" s="6">
        <v>0</v>
      </c>
      <c r="BA84" s="10">
        <f>BA85</f>
        <v>95</v>
      </c>
      <c r="BB84" s="6">
        <v>0</v>
      </c>
      <c r="BC84" s="6">
        <f t="shared" ref="BC84" si="184">BC85+BC121</f>
        <v>2.6930000000000001</v>
      </c>
      <c r="BD84" s="42">
        <f t="shared" ref="BD84:BU84" si="185">BD90</f>
        <v>0</v>
      </c>
      <c r="BE84" s="42">
        <f t="shared" si="185"/>
        <v>0</v>
      </c>
      <c r="BF84" s="42">
        <v>3.7450000000000001</v>
      </c>
      <c r="BG84" s="42">
        <f t="shared" si="185"/>
        <v>0</v>
      </c>
      <c r="BH84" s="43">
        <v>319</v>
      </c>
      <c r="BI84" s="42">
        <f t="shared" si="185"/>
        <v>0</v>
      </c>
      <c r="BJ84" s="6">
        <f t="shared" ref="BJ84" si="186">BJ85+BJ121</f>
        <v>4.7197000000000005</v>
      </c>
      <c r="BK84" s="42">
        <f t="shared" si="185"/>
        <v>0</v>
      </c>
      <c r="BL84" s="42">
        <f t="shared" si="185"/>
        <v>0</v>
      </c>
      <c r="BM84" s="6">
        <f t="shared" ref="BM84" si="187">BM85+BM121</f>
        <v>5.6190000000000007</v>
      </c>
      <c r="BN84" s="42">
        <f t="shared" si="185"/>
        <v>0</v>
      </c>
      <c r="BO84" s="43">
        <f>BO85</f>
        <v>530</v>
      </c>
      <c r="BP84" s="42">
        <f t="shared" si="185"/>
        <v>0</v>
      </c>
      <c r="BQ84" s="42">
        <f>BQ85+BQ121</f>
        <v>5.1780000000000008</v>
      </c>
      <c r="BR84" s="42">
        <f t="shared" si="185"/>
        <v>0</v>
      </c>
      <c r="BS84" s="42">
        <f t="shared" si="185"/>
        <v>0</v>
      </c>
      <c r="BT84" s="42">
        <f>BT85+BT121</f>
        <v>3.8000000000000003</v>
      </c>
      <c r="BU84" s="42">
        <f t="shared" si="185"/>
        <v>0</v>
      </c>
      <c r="BV84" s="43">
        <f>BV85+BV121</f>
        <v>453</v>
      </c>
      <c r="BW84" s="6">
        <v>0</v>
      </c>
      <c r="BX84" s="6">
        <v>0</v>
      </c>
      <c r="BY84" s="51"/>
      <c r="BZ84" s="15"/>
      <c r="CA84" s="33"/>
    </row>
    <row r="85" spans="1:79" s="3" customFormat="1" ht="75.75" customHeight="1" x14ac:dyDescent="0.25">
      <c r="A85" s="57" t="s">
        <v>77</v>
      </c>
      <c r="B85" s="53" t="s">
        <v>94</v>
      </c>
      <c r="C85" s="41" t="s">
        <v>135</v>
      </c>
      <c r="D85" s="42" t="s">
        <v>136</v>
      </c>
      <c r="E85" s="6">
        <v>0</v>
      </c>
      <c r="F85" s="6">
        <f>F86+F87+F88+F91+F92+F93+F94+F95+F96+F97+F98+F99+F100+F101+F102+F103+F104+F105+F106+F107+F108+F109+F110+F111+F112+F113+F114+F115+F116+F117+F118+F119+F120+F89+F90</f>
        <v>15.745000000000005</v>
      </c>
      <c r="G85" s="6">
        <v>0</v>
      </c>
      <c r="H85" s="6">
        <v>0</v>
      </c>
      <c r="I85" s="6">
        <f>I86+I87+I88+I89+I90+I91+I92+I93+I94+I95+I96+I97+I98+I99+I100+I101+I102+I103+I104+I105+I106+I107+I108+I109+I110+I111+I112+I113+I114+I115+I116+I117+I118+I119+I120</f>
        <v>18.419999999999995</v>
      </c>
      <c r="J85" s="6">
        <v>0</v>
      </c>
      <c r="K85" s="10">
        <f>K86+K87+K88+K89+K90+K91+K92+K93+K94+K95+K96+K97+K98+K99+K100+K101+K102+K103+K104+K105+K106+K107+K108+K109+K110+K111+K112+K113+K114+K115+K116+K117+K118+K119+K120</f>
        <v>1388</v>
      </c>
      <c r="L85" s="6">
        <v>0</v>
      </c>
      <c r="M85" s="6">
        <f>M86+M87+M88+M91+M92+M93+M94+M95+M96+M97+M98+M99+M100+M101+M102+M103+M104+M105+M106+M107+M108+M109+M110+M111+M112+M113+M114+M115+M116+M117+M118+M119+M120+M89+M90</f>
        <v>1.2489999999999999</v>
      </c>
      <c r="N85" s="6">
        <v>0</v>
      </c>
      <c r="O85" s="6">
        <v>0</v>
      </c>
      <c r="P85" s="6">
        <f>P86+P87+P88+P89</f>
        <v>2.5310000000000001</v>
      </c>
      <c r="Q85" s="6">
        <v>0</v>
      </c>
      <c r="R85" s="10">
        <f>R86+R87+R88+R89</f>
        <v>105</v>
      </c>
      <c r="S85" s="6">
        <v>0</v>
      </c>
      <c r="T85" s="6">
        <f>T96+T97+T98+T99+T100+T101+T102+T103+T104+T105</f>
        <v>3.3439999999999994</v>
      </c>
      <c r="U85" s="6">
        <v>0</v>
      </c>
      <c r="V85" s="6">
        <v>0</v>
      </c>
      <c r="W85" s="42">
        <f>W96+W97+W98+W99+W100+W101+W102+W103+W104+W105</f>
        <v>3.8339999999999996</v>
      </c>
      <c r="X85" s="42">
        <f t="shared" ref="X85:AL85" si="188">X91</f>
        <v>0</v>
      </c>
      <c r="Y85" s="43">
        <f>Y96+Y97+Y98+Y99+Y100+Y101+Y102+Y103+Y104+Y105</f>
        <v>299</v>
      </c>
      <c r="Z85" s="42">
        <f t="shared" si="188"/>
        <v>0</v>
      </c>
      <c r="AA85" s="6">
        <f>AA86+AA87+AA88+AA91+AA92+AA93+AA94+AA95+AA96+AA97+AA98+AA99+AA100+AA101+AA102+AA103+AA104+AA105+AA106+AA107+AA108+AA109+AA110+AA111+AA112+AA113+AA114+AA115+AA116+AA117+AA118+AA119+AA120+AA89+AA90</f>
        <v>5.8419999999999996</v>
      </c>
      <c r="AB85" s="6">
        <v>0</v>
      </c>
      <c r="AC85" s="6">
        <v>0</v>
      </c>
      <c r="AD85" s="6">
        <f>AD86+AD87+AD88+AD89+AD90+AD91+AD92+AD93+AD94+AD95+AD96+AD97+AD98+AD99+AD100+AD101+AD102+AD103+AD104+AD105+AD106+AD107+AD108+AD109+AD110+AD111+AD112+AD113+AD114+AD115+AD116+AD117+AD118+AD119+AD120</f>
        <v>7.6170000000000009</v>
      </c>
      <c r="AE85" s="6">
        <v>0</v>
      </c>
      <c r="AF85" s="43">
        <f>AF86+AF87+AF88+AF89+AF90+AF91+AF92+AF93+AF94+AF95+AF96+AF97+AF98+AF99+AF100+AF101+AF102+AF103+AF104+AF105+AF106+AF107+AF108+AF109+AF110+AF111+AF112+AF113+AF114+AF115+AF116+AF117+AF118+AF119+AF120</f>
        <v>611</v>
      </c>
      <c r="AG85" s="42">
        <f t="shared" si="188"/>
        <v>0</v>
      </c>
      <c r="AH85" s="42">
        <f>AH86+AH87+AH88+AH89+AH90+AH91+AH92+AH93+AH94+AH95+AH96+AH97+AH98+AH99+AH100+AH101+AH102+AH103+AH104+AH105+AH106+AH107+AH108+AH109+AH110+AH111+AH112+AH113+AH114+AH115+AH116+AH117+AH118+AH119+AH120</f>
        <v>5.3090000000000011</v>
      </c>
      <c r="AI85" s="42">
        <f t="shared" si="188"/>
        <v>0</v>
      </c>
      <c r="AJ85" s="42">
        <f t="shared" si="188"/>
        <v>0</v>
      </c>
      <c r="AK85" s="42">
        <f>AK86+AK87+AK88+AK89+AK90+AK91+AK92+AK93+AK94+AK95+AK96+AK97+AK98+AK99+AK100+AK101+AK102+AK103+AK104+AK105+AK106+AK107+AK108+AK109+AK110+AK111+AK112+AK113+AK114+AK115+AK116+AK117+AK118+AK119+AK120</f>
        <v>4.4379999999999997</v>
      </c>
      <c r="AL85" s="42">
        <f t="shared" si="188"/>
        <v>0</v>
      </c>
      <c r="AM85" s="43">
        <f>AM86+AM87+AM88+AM89+AM90+AM91+AM92+AM93+AM94+AM95+AM96+AM97+AM98+AM99+AM100+AM101+AM102+AM103+AM104+AM105+AM106+AM107+AM108+AM109+AM110+AM111+AM112+AM113+AM114+AM115+AM116+AM117+AM118+AM119+AM120</f>
        <v>373</v>
      </c>
      <c r="AN85" s="6">
        <v>0</v>
      </c>
      <c r="AO85" s="6">
        <f>AO86+AO87+AO88+AO91+AO92+AO93+AO94+AO95+AO96+AO97+AO98+AO99+AO100+AO101+AO102+AO103+AO104+AO105+AO106+AO107+AO108+AO109+AO110+AO111+AO112+AO113+AO114+AO115+AO116+AO117+AO118+AO119+AO120+AO89+AO90</f>
        <v>13.492700000000003</v>
      </c>
      <c r="AP85" s="6">
        <v>0</v>
      </c>
      <c r="AQ85" s="6">
        <v>0</v>
      </c>
      <c r="AR85" s="5">
        <f t="shared" si="17"/>
        <v>15.428000000000001</v>
      </c>
      <c r="AS85" s="6">
        <v>0</v>
      </c>
      <c r="AT85" s="10">
        <f>AT86+AT87+AT88+AT89+AT90+AT91+AT92+AT93+AT94+AT95+AT96+AT97+AT98+AT99+AT100+AT101+AT102+AT103+AT104+AT105+AT106+AT107+AT108+AT109+AT110+AT111+AT112+AT113+AT114+AT115+AT116+AT117+AT118+AT119+AT120</f>
        <v>1394</v>
      </c>
      <c r="AU85" s="6">
        <v>0</v>
      </c>
      <c r="AV85" s="6">
        <f t="shared" ref="AV85" si="189">AV86+AV87+AV88+AV91+AV92+AV93+AV94+AV95+AV96+AV97+AV98+AV99+AV100+AV101+AV102+AV103+AV104+AV105+AV106+AV107+AV108+AV109+AV110+AV111+AV112+AV113+AV114+AV115+AV116+AV117+AV118+AV119+AV120+AV89+AV90</f>
        <v>1.0389999999999999</v>
      </c>
      <c r="AW85" s="6">
        <v>0</v>
      </c>
      <c r="AX85" s="6">
        <v>0</v>
      </c>
      <c r="AY85" s="6">
        <f t="shared" ref="AY85" si="190">AY86+AY87+AY88+AY91+AY92+AY93+AY94+AY95+AY96+AY97+AY98+AY99+AY100+AY101+AY102+AY103+AY104+AY105+AY106+AY107+AY108+AY109+AY110+AY111+AY112+AY113+AY114+AY115+AY116+AY117+AY118+AY119+AY120+AY89+AY90</f>
        <v>2.2640000000000002</v>
      </c>
      <c r="AZ85" s="6">
        <v>0</v>
      </c>
      <c r="BA85" s="10">
        <f>BA86+BA87+BA88+BA89</f>
        <v>95</v>
      </c>
      <c r="BB85" s="6">
        <v>0</v>
      </c>
      <c r="BC85" s="6">
        <f t="shared" ref="BC85" si="191">BC86+BC87+BC88+BC91+BC92+BC93+BC94+BC95+BC96+BC97+BC98+BC99+BC100+BC101+BC102+BC103+BC104+BC105+BC106+BC107+BC108+BC109+BC110+BC111+BC112+BC113+BC114+BC115+BC116+BC117+BC118+BC119+BC120+BC89+BC90</f>
        <v>2.6930000000000001</v>
      </c>
      <c r="BD85" s="42">
        <f t="shared" ref="BD85:BU85" si="192">BD91</f>
        <v>0</v>
      </c>
      <c r="BE85" s="42">
        <f t="shared" si="192"/>
        <v>0</v>
      </c>
      <c r="BF85" s="6">
        <f t="shared" ref="BF85" si="193">BF86+BF87+BF88+BF91+BF92+BF93+BF94+BF95+BF96+BF97+BF98+BF99+BF100+BF101+BF102+BF103+BF104+BF105+BF106+BF107+BF108+BF109+BF110+BF111+BF112+BF113+BF114+BF115+BF116+BF117+BF118+BF119+BF120+BF89+BF90</f>
        <v>3.7449999999999997</v>
      </c>
      <c r="BG85" s="42">
        <f t="shared" si="192"/>
        <v>0</v>
      </c>
      <c r="BH85" s="43">
        <f>BH86+BH87+BH88+BH89+BH90+BH91+BH92+BH93+BH94+BH95+BH96+BH97+BH98+BH99+BH100+BH101+BH102+BH103+BH104+BH105</f>
        <v>319</v>
      </c>
      <c r="BI85" s="42">
        <f t="shared" si="192"/>
        <v>0</v>
      </c>
      <c r="BJ85" s="6">
        <f t="shared" ref="BJ85" si="194">BJ86+BJ87+BJ88+BJ91+BJ92+BJ93+BJ94+BJ95+BJ96+BJ97+BJ98+BJ99+BJ100+BJ101+BJ102+BJ103+BJ104+BJ105+BJ106+BJ107+BJ108+BJ109+BJ110+BJ111+BJ112+BJ113+BJ114+BJ115+BJ116+BJ117+BJ118+BJ119+BJ120+BJ89+BJ90</f>
        <v>4.7197000000000005</v>
      </c>
      <c r="BK85" s="42">
        <f t="shared" si="192"/>
        <v>0</v>
      </c>
      <c r="BL85" s="42">
        <f t="shared" si="192"/>
        <v>0</v>
      </c>
      <c r="BM85" s="6">
        <f t="shared" ref="BM85" si="195">BM86+BM87+BM88+BM91+BM92+BM93+BM94+BM95+BM96+BM97+BM98+BM99+BM100+BM101+BM102+BM103+BM104+BM105+BM106+BM107+BM108+BM109+BM110+BM111+BM112+BM113+BM114+BM115+BM116+BM117+BM118+BM119+BM120+BM89+BM90</f>
        <v>5.6190000000000007</v>
      </c>
      <c r="BN85" s="42">
        <f t="shared" si="192"/>
        <v>0</v>
      </c>
      <c r="BO85" s="43">
        <f>BO86+BO87+BO88+BO89+BO90+BO91+BO92+BO93+BO94+BO95+BO96+BO97+BO98+BO99+BO100+BO101+BO102+BO103+BO104+BO105+BO106+BO107+BO108+BO109+BO110+BO111+BO112+BO113+BO114+BO115+BO116+BO117+BO118+BO119</f>
        <v>530</v>
      </c>
      <c r="BP85" s="42">
        <f t="shared" si="192"/>
        <v>0</v>
      </c>
      <c r="BQ85" s="42">
        <f>BQ86+BQ87+BQ88+BQ89+BQ90+BQ91+BQ92+BQ93+BQ94+BQ95+BQ96+BQ97+BQ98+BQ99+BQ100+BQ101+BQ102+BQ103+BQ104+BQ105+BQ106+BQ107+BQ108+BQ109+BQ110+BQ111+BQ112+BQ113+BQ114+BQ115+BQ116+BQ117+BQ118+BQ119+BQ120</f>
        <v>5.0410000000000013</v>
      </c>
      <c r="BR85" s="42">
        <f t="shared" si="192"/>
        <v>0</v>
      </c>
      <c r="BS85" s="42">
        <f t="shared" si="192"/>
        <v>0</v>
      </c>
      <c r="BT85" s="42">
        <f>BT86+BT87+BT88+BT89+BT90+BT91+BT92+BT93+BT94+BT95+BT96+BT97+BT98+BT99+BT100+BT101+BT102+BT103+BT104+BT105+BT106+BT107+BT108+BT109+BT110+BT111+BT112+BT113+BT114+BT115+BT116+BT117+BT118+BT119+BT120</f>
        <v>3.8000000000000003</v>
      </c>
      <c r="BU85" s="42">
        <f t="shared" si="192"/>
        <v>0</v>
      </c>
      <c r="BV85" s="43">
        <f>BV86+BV87+BV88+BV89+BV90+BV91+BV92+BV93+BV94+BV95+BV96+BV97+BV98+BV99+BV100+BV101+BV102+BV103+BV104+BV105+BV106+BV107+BV108+BV109+BV110+BV111+BV112+BV113+BV114+BV115+BV116+BV117+BV118+BV119+BV120</f>
        <v>450</v>
      </c>
      <c r="BW85" s="6">
        <v>0</v>
      </c>
      <c r="BX85" s="6">
        <v>0</v>
      </c>
      <c r="BY85" s="51"/>
      <c r="BZ85" s="15"/>
      <c r="CA85" s="33"/>
    </row>
    <row r="86" spans="1:79" ht="63" customHeight="1" x14ac:dyDescent="0.25">
      <c r="A86" s="87" t="s">
        <v>81</v>
      </c>
      <c r="B86" s="18" t="s">
        <v>327</v>
      </c>
      <c r="C86" s="50" t="s">
        <v>245</v>
      </c>
      <c r="D86" s="51" t="s">
        <v>136</v>
      </c>
      <c r="E86" s="12">
        <v>0</v>
      </c>
      <c r="F86" s="68">
        <v>0.154</v>
      </c>
      <c r="G86" s="12">
        <v>0</v>
      </c>
      <c r="H86" s="12">
        <v>0</v>
      </c>
      <c r="I86" s="95">
        <v>0.155</v>
      </c>
      <c r="J86" s="12">
        <v>0</v>
      </c>
      <c r="K86" s="96">
        <v>11</v>
      </c>
      <c r="L86" s="12">
        <v>0</v>
      </c>
      <c r="M86" s="19">
        <v>9.5000000000000001E-2</v>
      </c>
      <c r="N86" s="12">
        <v>0</v>
      </c>
      <c r="O86" s="12">
        <v>0</v>
      </c>
      <c r="P86" s="12">
        <v>0.155</v>
      </c>
      <c r="Q86" s="12">
        <v>0</v>
      </c>
      <c r="R86" s="13">
        <v>11</v>
      </c>
      <c r="S86" s="12">
        <v>0</v>
      </c>
      <c r="T86" s="12">
        <v>0</v>
      </c>
      <c r="U86" s="12">
        <v>0</v>
      </c>
      <c r="V86" s="12">
        <v>0</v>
      </c>
      <c r="W86" s="51">
        <v>0</v>
      </c>
      <c r="X86" s="51">
        <v>0</v>
      </c>
      <c r="Y86" s="59">
        <v>0</v>
      </c>
      <c r="Z86" s="12">
        <v>0</v>
      </c>
      <c r="AA86" s="51">
        <v>0</v>
      </c>
      <c r="AB86" s="51">
        <f t="shared" ref="AB86:AL86" si="196">AB92</f>
        <v>0</v>
      </c>
      <c r="AC86" s="51">
        <f t="shared" si="196"/>
        <v>0</v>
      </c>
      <c r="AD86" s="51">
        <v>0</v>
      </c>
      <c r="AE86" s="51">
        <f t="shared" si="196"/>
        <v>0</v>
      </c>
      <c r="AF86" s="59">
        <v>0</v>
      </c>
      <c r="AG86" s="12">
        <v>0</v>
      </c>
      <c r="AH86" s="12">
        <v>5.8999999999999997E-2</v>
      </c>
      <c r="AI86" s="51">
        <f t="shared" si="196"/>
        <v>0</v>
      </c>
      <c r="AJ86" s="51">
        <f t="shared" si="196"/>
        <v>0</v>
      </c>
      <c r="AK86" s="51">
        <v>0</v>
      </c>
      <c r="AL86" s="51">
        <f t="shared" si="196"/>
        <v>0</v>
      </c>
      <c r="AM86" s="59"/>
      <c r="AN86" s="12">
        <v>0</v>
      </c>
      <c r="AO86" s="14">
        <f>AV86+BC86+BJ86+BQ86</f>
        <v>0.27500000000000002</v>
      </c>
      <c r="AP86" s="12">
        <v>0</v>
      </c>
      <c r="AQ86" s="12">
        <v>0</v>
      </c>
      <c r="AR86" s="5">
        <f t="shared" si="17"/>
        <v>0.73699999999999999</v>
      </c>
      <c r="AS86" s="12">
        <v>0</v>
      </c>
      <c r="AT86" s="13">
        <f>BA86+BH86+BO86+BV86</f>
        <v>17</v>
      </c>
      <c r="AU86" s="12">
        <v>0</v>
      </c>
      <c r="AV86" s="14">
        <v>9.4E-2</v>
      </c>
      <c r="AW86" s="12">
        <v>0</v>
      </c>
      <c r="AX86" s="12">
        <v>0</v>
      </c>
      <c r="AY86" s="12">
        <v>0.155</v>
      </c>
      <c r="AZ86" s="12">
        <v>0</v>
      </c>
      <c r="BA86" s="13">
        <v>7</v>
      </c>
      <c r="BB86" s="12">
        <v>0</v>
      </c>
      <c r="BC86" s="51">
        <v>0</v>
      </c>
      <c r="BD86" s="51">
        <v>0</v>
      </c>
      <c r="BE86" s="51">
        <v>0</v>
      </c>
      <c r="BF86" s="51">
        <v>0</v>
      </c>
      <c r="BG86" s="51">
        <v>0</v>
      </c>
      <c r="BH86" s="59">
        <v>0</v>
      </c>
      <c r="BI86" s="51">
        <f t="shared" ref="BI86:BU86" si="197">BI92</f>
        <v>0</v>
      </c>
      <c r="BJ86" s="51">
        <v>0</v>
      </c>
      <c r="BK86" s="51">
        <f t="shared" si="197"/>
        <v>0</v>
      </c>
      <c r="BL86" s="51">
        <f t="shared" si="197"/>
        <v>0</v>
      </c>
      <c r="BM86" s="51">
        <v>0</v>
      </c>
      <c r="BN86" s="51">
        <f t="shared" si="197"/>
        <v>0</v>
      </c>
      <c r="BO86" s="43">
        <v>0</v>
      </c>
      <c r="BP86" s="51">
        <f t="shared" si="197"/>
        <v>0</v>
      </c>
      <c r="BQ86" s="12">
        <v>0.18099999999999999</v>
      </c>
      <c r="BR86" s="51">
        <f t="shared" si="197"/>
        <v>0</v>
      </c>
      <c r="BS86" s="51">
        <f t="shared" si="197"/>
        <v>0</v>
      </c>
      <c r="BT86" s="51">
        <f t="shared" si="197"/>
        <v>0.58199999999999996</v>
      </c>
      <c r="BU86" s="51">
        <f t="shared" si="197"/>
        <v>0</v>
      </c>
      <c r="BV86" s="59">
        <v>10</v>
      </c>
      <c r="BW86" s="12">
        <v>0</v>
      </c>
      <c r="BX86" s="12">
        <v>0</v>
      </c>
      <c r="BY86" s="51"/>
      <c r="BZ86" s="15"/>
      <c r="CA86" s="33"/>
    </row>
    <row r="87" spans="1:79" ht="77.25" customHeight="1" x14ac:dyDescent="0.25">
      <c r="A87" s="87" t="s">
        <v>82</v>
      </c>
      <c r="B87" s="18" t="s">
        <v>326</v>
      </c>
      <c r="C87" s="50" t="s">
        <v>246</v>
      </c>
      <c r="D87" s="51" t="s">
        <v>136</v>
      </c>
      <c r="E87" s="12">
        <v>0</v>
      </c>
      <c r="F87" s="68">
        <v>0.214</v>
      </c>
      <c r="G87" s="12">
        <v>0</v>
      </c>
      <c r="H87" s="12">
        <v>0</v>
      </c>
      <c r="I87" s="95">
        <v>0.05</v>
      </c>
      <c r="J87" s="12">
        <v>0</v>
      </c>
      <c r="K87" s="96">
        <v>15</v>
      </c>
      <c r="L87" s="12">
        <v>0</v>
      </c>
      <c r="M87" s="19">
        <v>0.214</v>
      </c>
      <c r="N87" s="12">
        <v>0</v>
      </c>
      <c r="O87" s="12">
        <v>0</v>
      </c>
      <c r="P87" s="12">
        <v>0.05</v>
      </c>
      <c r="Q87" s="12">
        <v>0</v>
      </c>
      <c r="R87" s="13">
        <v>15</v>
      </c>
      <c r="S87" s="12">
        <v>0</v>
      </c>
      <c r="T87" s="12">
        <v>0</v>
      </c>
      <c r="U87" s="12">
        <v>0</v>
      </c>
      <c r="V87" s="12">
        <v>0</v>
      </c>
      <c r="W87" s="51">
        <v>0</v>
      </c>
      <c r="X87" s="51">
        <v>0</v>
      </c>
      <c r="Y87" s="59">
        <v>0</v>
      </c>
      <c r="Z87" s="12">
        <v>0</v>
      </c>
      <c r="AA87" s="51">
        <v>0</v>
      </c>
      <c r="AB87" s="51">
        <f t="shared" ref="AB87:AL87" si="198">AB93</f>
        <v>0</v>
      </c>
      <c r="AC87" s="51">
        <f t="shared" si="198"/>
        <v>0</v>
      </c>
      <c r="AD87" s="51">
        <v>0</v>
      </c>
      <c r="AE87" s="51">
        <f t="shared" si="198"/>
        <v>0</v>
      </c>
      <c r="AF87" s="59">
        <v>0</v>
      </c>
      <c r="AG87" s="12">
        <v>0</v>
      </c>
      <c r="AH87" s="12">
        <v>0</v>
      </c>
      <c r="AI87" s="51">
        <f t="shared" si="198"/>
        <v>0</v>
      </c>
      <c r="AJ87" s="51">
        <f t="shared" si="198"/>
        <v>0</v>
      </c>
      <c r="AK87" s="51">
        <v>0</v>
      </c>
      <c r="AL87" s="51">
        <f t="shared" si="198"/>
        <v>0</v>
      </c>
      <c r="AM87" s="59"/>
      <c r="AN87" s="12">
        <v>0</v>
      </c>
      <c r="AO87" s="14">
        <f t="shared" ref="AO87:AO120" si="199">AV87+BC87+BJ87+BQ87</f>
        <v>0.14099999999999999</v>
      </c>
      <c r="AP87" s="12">
        <v>0</v>
      </c>
      <c r="AQ87" s="12">
        <v>0</v>
      </c>
      <c r="AR87" s="5">
        <f t="shared" ref="AR87:AR140" si="200">AY87+BF87+BM87+BT87</f>
        <v>0.05</v>
      </c>
      <c r="AS87" s="12">
        <v>0</v>
      </c>
      <c r="AT87" s="13">
        <f t="shared" ref="AT87:AT119" si="201">BA87+BH87+BO87+BV87</f>
        <v>11</v>
      </c>
      <c r="AU87" s="12">
        <v>0</v>
      </c>
      <c r="AV87" s="14">
        <v>0.14099999999999999</v>
      </c>
      <c r="AW87" s="12">
        <v>0</v>
      </c>
      <c r="AX87" s="12">
        <v>0</v>
      </c>
      <c r="AY87" s="12">
        <v>0.05</v>
      </c>
      <c r="AZ87" s="12">
        <v>0</v>
      </c>
      <c r="BA87" s="13">
        <v>11</v>
      </c>
      <c r="BB87" s="12">
        <v>0</v>
      </c>
      <c r="BC87" s="51">
        <v>0</v>
      </c>
      <c r="BD87" s="51">
        <v>0</v>
      </c>
      <c r="BE87" s="51">
        <v>0</v>
      </c>
      <c r="BF87" s="51">
        <v>0</v>
      </c>
      <c r="BG87" s="51">
        <v>0</v>
      </c>
      <c r="BH87" s="59">
        <v>0</v>
      </c>
      <c r="BI87" s="51">
        <f t="shared" ref="BI87:BU87" si="202">BI93</f>
        <v>0</v>
      </c>
      <c r="BJ87" s="51">
        <v>0</v>
      </c>
      <c r="BK87" s="51">
        <f t="shared" si="202"/>
        <v>0</v>
      </c>
      <c r="BL87" s="51">
        <f t="shared" si="202"/>
        <v>0</v>
      </c>
      <c r="BM87" s="51">
        <v>0</v>
      </c>
      <c r="BN87" s="51">
        <f t="shared" si="202"/>
        <v>0</v>
      </c>
      <c r="BO87" s="43">
        <v>0</v>
      </c>
      <c r="BP87" s="51">
        <f t="shared" si="202"/>
        <v>0</v>
      </c>
      <c r="BQ87" s="12">
        <v>0</v>
      </c>
      <c r="BR87" s="51">
        <f t="shared" si="202"/>
        <v>0</v>
      </c>
      <c r="BS87" s="51">
        <f t="shared" si="202"/>
        <v>0</v>
      </c>
      <c r="BT87" s="51"/>
      <c r="BU87" s="51">
        <f t="shared" si="202"/>
        <v>0</v>
      </c>
      <c r="BV87" s="59">
        <v>0</v>
      </c>
      <c r="BW87" s="12">
        <v>0</v>
      </c>
      <c r="BX87" s="12">
        <v>0</v>
      </c>
      <c r="BY87" s="51"/>
      <c r="BZ87" s="15"/>
      <c r="CA87" s="33"/>
    </row>
    <row r="88" spans="1:79" ht="71.25" customHeight="1" x14ac:dyDescent="0.25">
      <c r="A88" s="87" t="s">
        <v>105</v>
      </c>
      <c r="B88" s="18" t="s">
        <v>299</v>
      </c>
      <c r="C88" s="50" t="s">
        <v>247</v>
      </c>
      <c r="D88" s="51" t="s">
        <v>136</v>
      </c>
      <c r="E88" s="12">
        <v>0</v>
      </c>
      <c r="F88" s="68">
        <v>0.7</v>
      </c>
      <c r="G88" s="12">
        <v>0</v>
      </c>
      <c r="H88" s="12">
        <v>0</v>
      </c>
      <c r="I88" s="95">
        <v>2.1640000000000001</v>
      </c>
      <c r="J88" s="12">
        <v>0</v>
      </c>
      <c r="K88" s="96">
        <v>59</v>
      </c>
      <c r="L88" s="12">
        <v>0</v>
      </c>
      <c r="M88" s="19">
        <v>0.7</v>
      </c>
      <c r="N88" s="12">
        <v>0</v>
      </c>
      <c r="O88" s="12">
        <v>0</v>
      </c>
      <c r="P88" s="12">
        <v>2.1640000000000001</v>
      </c>
      <c r="Q88" s="12">
        <v>0</v>
      </c>
      <c r="R88" s="13">
        <v>59</v>
      </c>
      <c r="S88" s="12">
        <v>0</v>
      </c>
      <c r="T88" s="12">
        <v>0</v>
      </c>
      <c r="U88" s="12">
        <v>0</v>
      </c>
      <c r="V88" s="12">
        <v>0</v>
      </c>
      <c r="W88" s="51">
        <v>0</v>
      </c>
      <c r="X88" s="51">
        <v>0</v>
      </c>
      <c r="Y88" s="59">
        <v>0</v>
      </c>
      <c r="Z88" s="12">
        <v>0</v>
      </c>
      <c r="AA88" s="51">
        <v>0</v>
      </c>
      <c r="AB88" s="51">
        <f t="shared" ref="AB88:AL88" si="203">AB94</f>
        <v>0</v>
      </c>
      <c r="AC88" s="51">
        <f t="shared" si="203"/>
        <v>0</v>
      </c>
      <c r="AD88" s="51">
        <v>0</v>
      </c>
      <c r="AE88" s="51">
        <f t="shared" si="203"/>
        <v>0</v>
      </c>
      <c r="AF88" s="59">
        <v>0</v>
      </c>
      <c r="AG88" s="12">
        <v>0</v>
      </c>
      <c r="AH88" s="12">
        <v>0</v>
      </c>
      <c r="AI88" s="51">
        <f t="shared" si="203"/>
        <v>0</v>
      </c>
      <c r="AJ88" s="51">
        <f t="shared" si="203"/>
        <v>0</v>
      </c>
      <c r="AK88" s="51">
        <v>0</v>
      </c>
      <c r="AL88" s="51">
        <f t="shared" si="203"/>
        <v>0</v>
      </c>
      <c r="AM88" s="59">
        <v>0</v>
      </c>
      <c r="AN88" s="12">
        <v>0</v>
      </c>
      <c r="AO88" s="14">
        <f t="shared" si="199"/>
        <v>0.58699999999999997</v>
      </c>
      <c r="AP88" s="12">
        <v>0</v>
      </c>
      <c r="AQ88" s="12">
        <v>0</v>
      </c>
      <c r="AR88" s="5">
        <f t="shared" si="200"/>
        <v>1.891</v>
      </c>
      <c r="AS88" s="12">
        <v>0</v>
      </c>
      <c r="AT88" s="13">
        <f t="shared" si="201"/>
        <v>57</v>
      </c>
      <c r="AU88" s="12">
        <v>0</v>
      </c>
      <c r="AV88" s="14">
        <v>0.58699999999999997</v>
      </c>
      <c r="AW88" s="12">
        <v>0</v>
      </c>
      <c r="AX88" s="12">
        <v>0</v>
      </c>
      <c r="AY88" s="12">
        <v>1.891</v>
      </c>
      <c r="AZ88" s="12">
        <v>0</v>
      </c>
      <c r="BA88" s="13">
        <v>57</v>
      </c>
      <c r="BB88" s="12">
        <v>0</v>
      </c>
      <c r="BC88" s="51">
        <v>0</v>
      </c>
      <c r="BD88" s="51">
        <v>0</v>
      </c>
      <c r="BE88" s="51">
        <v>0</v>
      </c>
      <c r="BF88" s="51">
        <v>0</v>
      </c>
      <c r="BG88" s="51">
        <v>0</v>
      </c>
      <c r="BH88" s="59">
        <v>0</v>
      </c>
      <c r="BI88" s="51">
        <f t="shared" ref="BI88:BU88" si="204">BI94</f>
        <v>0</v>
      </c>
      <c r="BJ88" s="51">
        <v>0</v>
      </c>
      <c r="BK88" s="51">
        <f t="shared" si="204"/>
        <v>0</v>
      </c>
      <c r="BL88" s="51">
        <f t="shared" si="204"/>
        <v>0</v>
      </c>
      <c r="BM88" s="51">
        <v>0</v>
      </c>
      <c r="BN88" s="51">
        <f t="shared" si="204"/>
        <v>0</v>
      </c>
      <c r="BO88" s="43">
        <v>0</v>
      </c>
      <c r="BP88" s="51">
        <f t="shared" si="204"/>
        <v>0</v>
      </c>
      <c r="BQ88" s="12">
        <v>0</v>
      </c>
      <c r="BR88" s="51">
        <f t="shared" si="204"/>
        <v>0</v>
      </c>
      <c r="BS88" s="51">
        <f t="shared" si="204"/>
        <v>0</v>
      </c>
      <c r="BT88" s="51"/>
      <c r="BU88" s="51">
        <f t="shared" si="204"/>
        <v>0</v>
      </c>
      <c r="BV88" s="59">
        <v>0</v>
      </c>
      <c r="BW88" s="12">
        <v>0</v>
      </c>
      <c r="BX88" s="12">
        <v>0</v>
      </c>
      <c r="BY88" s="51"/>
      <c r="BZ88" s="15"/>
      <c r="CA88" s="33"/>
    </row>
    <row r="89" spans="1:79" ht="78" customHeight="1" x14ac:dyDescent="0.25">
      <c r="A89" s="87" t="s">
        <v>106</v>
      </c>
      <c r="B89" s="18" t="s">
        <v>300</v>
      </c>
      <c r="C89" s="50" t="s">
        <v>248</v>
      </c>
      <c r="D89" s="51" t="s">
        <v>136</v>
      </c>
      <c r="E89" s="12">
        <v>0</v>
      </c>
      <c r="F89" s="68">
        <v>0.24</v>
      </c>
      <c r="G89" s="12">
        <v>0</v>
      </c>
      <c r="H89" s="12">
        <v>0</v>
      </c>
      <c r="I89" s="95">
        <v>0.16200000000000001</v>
      </c>
      <c r="J89" s="12">
        <v>0</v>
      </c>
      <c r="K89" s="96">
        <v>20</v>
      </c>
      <c r="L89" s="12">
        <v>0</v>
      </c>
      <c r="M89" s="19">
        <v>0.24</v>
      </c>
      <c r="N89" s="12">
        <v>0</v>
      </c>
      <c r="O89" s="12">
        <v>0</v>
      </c>
      <c r="P89" s="12">
        <v>0.16200000000000001</v>
      </c>
      <c r="Q89" s="12">
        <v>0</v>
      </c>
      <c r="R89" s="13">
        <v>20</v>
      </c>
      <c r="S89" s="12">
        <v>0</v>
      </c>
      <c r="T89" s="12">
        <v>0</v>
      </c>
      <c r="U89" s="12">
        <v>0</v>
      </c>
      <c r="V89" s="12">
        <v>0</v>
      </c>
      <c r="W89" s="51">
        <v>0</v>
      </c>
      <c r="X89" s="51">
        <v>0</v>
      </c>
      <c r="Y89" s="59">
        <v>0</v>
      </c>
      <c r="Z89" s="12">
        <v>0</v>
      </c>
      <c r="AA89" s="51">
        <v>0</v>
      </c>
      <c r="AB89" s="51">
        <f t="shared" ref="AB89:AL89" si="205">AB95</f>
        <v>0</v>
      </c>
      <c r="AC89" s="51">
        <f t="shared" si="205"/>
        <v>0</v>
      </c>
      <c r="AD89" s="51">
        <v>0</v>
      </c>
      <c r="AE89" s="51">
        <f t="shared" si="205"/>
        <v>0</v>
      </c>
      <c r="AF89" s="59">
        <v>0</v>
      </c>
      <c r="AG89" s="12">
        <v>0</v>
      </c>
      <c r="AH89" s="12">
        <v>0</v>
      </c>
      <c r="AI89" s="51">
        <f t="shared" si="205"/>
        <v>0</v>
      </c>
      <c r="AJ89" s="51">
        <f t="shared" si="205"/>
        <v>0</v>
      </c>
      <c r="AK89" s="51">
        <v>0</v>
      </c>
      <c r="AL89" s="51">
        <f t="shared" si="205"/>
        <v>0</v>
      </c>
      <c r="AM89" s="59">
        <v>0</v>
      </c>
      <c r="AN89" s="12">
        <v>0</v>
      </c>
      <c r="AO89" s="14">
        <f t="shared" si="199"/>
        <v>0.217</v>
      </c>
      <c r="AP89" s="12">
        <v>0</v>
      </c>
      <c r="AQ89" s="12">
        <v>0</v>
      </c>
      <c r="AR89" s="5">
        <f t="shared" si="200"/>
        <v>0.16800000000000001</v>
      </c>
      <c r="AS89" s="12">
        <v>0</v>
      </c>
      <c r="AT89" s="13">
        <f t="shared" si="201"/>
        <v>20</v>
      </c>
      <c r="AU89" s="12">
        <v>0</v>
      </c>
      <c r="AV89" s="14">
        <v>0.217</v>
      </c>
      <c r="AW89" s="12">
        <v>0</v>
      </c>
      <c r="AX89" s="12">
        <v>0</v>
      </c>
      <c r="AY89" s="12">
        <v>0.16800000000000001</v>
      </c>
      <c r="AZ89" s="12">
        <v>0</v>
      </c>
      <c r="BA89" s="13">
        <v>20</v>
      </c>
      <c r="BB89" s="12">
        <v>0</v>
      </c>
      <c r="BC89" s="51">
        <v>0</v>
      </c>
      <c r="BD89" s="51">
        <v>0</v>
      </c>
      <c r="BE89" s="51">
        <v>0</v>
      </c>
      <c r="BF89" s="51">
        <v>0</v>
      </c>
      <c r="BG89" s="51">
        <v>0</v>
      </c>
      <c r="BH89" s="59">
        <v>0</v>
      </c>
      <c r="BI89" s="51">
        <f t="shared" ref="BI89:BU89" si="206">BI95</f>
        <v>0</v>
      </c>
      <c r="BJ89" s="51">
        <v>0</v>
      </c>
      <c r="BK89" s="51">
        <f t="shared" si="206"/>
        <v>0</v>
      </c>
      <c r="BL89" s="51">
        <f t="shared" si="206"/>
        <v>0</v>
      </c>
      <c r="BM89" s="51">
        <v>0</v>
      </c>
      <c r="BN89" s="51">
        <f t="shared" si="206"/>
        <v>0</v>
      </c>
      <c r="BO89" s="43">
        <v>0</v>
      </c>
      <c r="BP89" s="51">
        <f t="shared" si="206"/>
        <v>0</v>
      </c>
      <c r="BQ89" s="12">
        <v>0</v>
      </c>
      <c r="BR89" s="51">
        <f t="shared" si="206"/>
        <v>0</v>
      </c>
      <c r="BS89" s="51">
        <f t="shared" si="206"/>
        <v>0</v>
      </c>
      <c r="BT89" s="51"/>
      <c r="BU89" s="51">
        <f t="shared" si="206"/>
        <v>0</v>
      </c>
      <c r="BV89" s="59">
        <v>0</v>
      </c>
      <c r="BW89" s="12">
        <v>0</v>
      </c>
      <c r="BX89" s="12">
        <v>0</v>
      </c>
      <c r="BY89" s="51"/>
      <c r="BZ89" s="15"/>
      <c r="CA89" s="33"/>
    </row>
    <row r="90" spans="1:79" ht="69" customHeight="1" x14ac:dyDescent="0.25">
      <c r="A90" s="87" t="s">
        <v>107</v>
      </c>
      <c r="B90" s="18" t="s">
        <v>325</v>
      </c>
      <c r="C90" s="50" t="s">
        <v>249</v>
      </c>
      <c r="D90" s="51" t="s">
        <v>136</v>
      </c>
      <c r="E90" s="12">
        <v>0</v>
      </c>
      <c r="F90" s="68">
        <v>0.88500000000000001</v>
      </c>
      <c r="G90" s="12">
        <f t="shared" ref="G90:BB91" si="207">G91</f>
        <v>0</v>
      </c>
      <c r="H90" s="12">
        <f t="shared" si="207"/>
        <v>0</v>
      </c>
      <c r="I90" s="95">
        <v>0.97599999999999998</v>
      </c>
      <c r="J90" s="12">
        <f t="shared" si="207"/>
        <v>0</v>
      </c>
      <c r="K90" s="96">
        <v>78</v>
      </c>
      <c r="L90" s="12">
        <f t="shared" si="207"/>
        <v>0</v>
      </c>
      <c r="M90" s="12">
        <v>0</v>
      </c>
      <c r="N90" s="12">
        <f t="shared" si="207"/>
        <v>0</v>
      </c>
      <c r="O90" s="12">
        <f t="shared" si="207"/>
        <v>0</v>
      </c>
      <c r="P90" s="12">
        <v>0</v>
      </c>
      <c r="Q90" s="12">
        <f t="shared" si="207"/>
        <v>0</v>
      </c>
      <c r="R90" s="13">
        <v>0</v>
      </c>
      <c r="S90" s="12">
        <f t="shared" si="207"/>
        <v>0</v>
      </c>
      <c r="T90" s="12">
        <v>0</v>
      </c>
      <c r="U90" s="12">
        <f t="shared" si="207"/>
        <v>0</v>
      </c>
      <c r="V90" s="12">
        <f t="shared" si="207"/>
        <v>0</v>
      </c>
      <c r="W90" s="51">
        <v>0</v>
      </c>
      <c r="X90" s="51">
        <v>0</v>
      </c>
      <c r="Y90" s="59">
        <v>0</v>
      </c>
      <c r="Z90" s="12">
        <v>0</v>
      </c>
      <c r="AA90" s="51">
        <v>0</v>
      </c>
      <c r="AB90" s="51">
        <f t="shared" ref="AB90:AL90" si="208">AB96</f>
        <v>0</v>
      </c>
      <c r="AC90" s="51">
        <f t="shared" si="208"/>
        <v>0</v>
      </c>
      <c r="AD90" s="51">
        <v>0</v>
      </c>
      <c r="AE90" s="51">
        <f t="shared" si="208"/>
        <v>0</v>
      </c>
      <c r="AF90" s="59">
        <v>0</v>
      </c>
      <c r="AG90" s="12">
        <v>0</v>
      </c>
      <c r="AH90" s="12">
        <v>0.88500000000000001</v>
      </c>
      <c r="AI90" s="51">
        <f t="shared" si="208"/>
        <v>0</v>
      </c>
      <c r="AJ90" s="51">
        <f t="shared" si="208"/>
        <v>0</v>
      </c>
      <c r="AK90" s="95">
        <v>0.97599999999999998</v>
      </c>
      <c r="AL90" s="51">
        <f t="shared" si="208"/>
        <v>0</v>
      </c>
      <c r="AM90" s="59">
        <v>78</v>
      </c>
      <c r="AN90" s="12">
        <f t="shared" si="207"/>
        <v>0</v>
      </c>
      <c r="AO90" s="14">
        <f t="shared" si="199"/>
        <v>0.70099999999999996</v>
      </c>
      <c r="AP90" s="12">
        <f t="shared" si="207"/>
        <v>0</v>
      </c>
      <c r="AQ90" s="12">
        <f t="shared" si="207"/>
        <v>0</v>
      </c>
      <c r="AR90" s="5">
        <f t="shared" si="200"/>
        <v>0.56799999999999995</v>
      </c>
      <c r="AS90" s="12">
        <v>0</v>
      </c>
      <c r="AT90" s="13">
        <f t="shared" si="201"/>
        <v>66</v>
      </c>
      <c r="AU90" s="12">
        <f t="shared" si="207"/>
        <v>0</v>
      </c>
      <c r="AV90" s="12">
        <v>0</v>
      </c>
      <c r="AW90" s="12">
        <f t="shared" si="207"/>
        <v>0</v>
      </c>
      <c r="AX90" s="12">
        <f>AX91</f>
        <v>0</v>
      </c>
      <c r="AY90" s="12">
        <v>0</v>
      </c>
      <c r="AZ90" s="12">
        <v>0</v>
      </c>
      <c r="BA90" s="12">
        <v>0</v>
      </c>
      <c r="BB90" s="12">
        <f t="shared" si="207"/>
        <v>0</v>
      </c>
      <c r="BC90" s="51">
        <v>0</v>
      </c>
      <c r="BD90" s="51">
        <v>0</v>
      </c>
      <c r="BE90" s="51">
        <v>0</v>
      </c>
      <c r="BF90" s="51">
        <v>0</v>
      </c>
      <c r="BG90" s="51">
        <v>0</v>
      </c>
      <c r="BH90" s="59">
        <v>0</v>
      </c>
      <c r="BI90" s="51">
        <f t="shared" ref="BI90:BU90" si="209">BI96</f>
        <v>0</v>
      </c>
      <c r="BJ90" s="51">
        <v>0</v>
      </c>
      <c r="BK90" s="51">
        <f t="shared" si="209"/>
        <v>0</v>
      </c>
      <c r="BL90" s="51">
        <f t="shared" si="209"/>
        <v>0</v>
      </c>
      <c r="BM90" s="51">
        <v>0</v>
      </c>
      <c r="BN90" s="51">
        <f t="shared" si="209"/>
        <v>0</v>
      </c>
      <c r="BO90" s="43">
        <v>0</v>
      </c>
      <c r="BP90" s="51">
        <f t="shared" si="209"/>
        <v>0</v>
      </c>
      <c r="BQ90" s="12">
        <v>0.70099999999999996</v>
      </c>
      <c r="BR90" s="51">
        <f t="shared" si="209"/>
        <v>0</v>
      </c>
      <c r="BS90" s="51">
        <f t="shared" si="209"/>
        <v>0</v>
      </c>
      <c r="BT90" s="51">
        <v>0.56799999999999995</v>
      </c>
      <c r="BU90" s="51">
        <f t="shared" si="209"/>
        <v>0</v>
      </c>
      <c r="BV90" s="59">
        <v>66</v>
      </c>
      <c r="BW90" s="12">
        <v>0</v>
      </c>
      <c r="BX90" s="12">
        <v>0</v>
      </c>
      <c r="BY90" s="51"/>
      <c r="BZ90" s="15"/>
      <c r="CA90" s="21"/>
    </row>
    <row r="91" spans="1:79" ht="69.75" customHeight="1" x14ac:dyDescent="0.25">
      <c r="A91" s="87" t="s">
        <v>108</v>
      </c>
      <c r="B91" s="18" t="s">
        <v>324</v>
      </c>
      <c r="C91" s="50" t="s">
        <v>250</v>
      </c>
      <c r="D91" s="51" t="s">
        <v>136</v>
      </c>
      <c r="E91" s="12">
        <v>0</v>
      </c>
      <c r="F91" s="68">
        <v>9.4E-2</v>
      </c>
      <c r="G91" s="12">
        <f t="shared" si="207"/>
        <v>0</v>
      </c>
      <c r="H91" s="12">
        <f t="shared" si="207"/>
        <v>0</v>
      </c>
      <c r="I91" s="95">
        <v>9.5000000000000001E-2</v>
      </c>
      <c r="J91" s="12">
        <f t="shared" si="207"/>
        <v>0</v>
      </c>
      <c r="K91" s="96">
        <v>8</v>
      </c>
      <c r="L91" s="12">
        <f t="shared" si="207"/>
        <v>0</v>
      </c>
      <c r="M91" s="12">
        <v>0</v>
      </c>
      <c r="N91" s="12">
        <f t="shared" si="207"/>
        <v>0</v>
      </c>
      <c r="O91" s="12">
        <f t="shared" si="207"/>
        <v>0</v>
      </c>
      <c r="P91" s="12">
        <v>0</v>
      </c>
      <c r="Q91" s="12">
        <f t="shared" si="207"/>
        <v>0</v>
      </c>
      <c r="R91" s="13">
        <v>0</v>
      </c>
      <c r="S91" s="12">
        <f t="shared" si="207"/>
        <v>0</v>
      </c>
      <c r="T91" s="12">
        <v>0</v>
      </c>
      <c r="U91" s="12">
        <f t="shared" si="207"/>
        <v>0</v>
      </c>
      <c r="V91" s="12">
        <f t="shared" si="207"/>
        <v>0</v>
      </c>
      <c r="W91" s="51">
        <v>0</v>
      </c>
      <c r="X91" s="51">
        <v>0</v>
      </c>
      <c r="Y91" s="59">
        <v>0</v>
      </c>
      <c r="Z91" s="12">
        <v>0</v>
      </c>
      <c r="AA91" s="51">
        <v>0</v>
      </c>
      <c r="AB91" s="51">
        <f t="shared" ref="AB91:AL91" si="210">AB97</f>
        <v>0</v>
      </c>
      <c r="AC91" s="51">
        <f t="shared" si="210"/>
        <v>0</v>
      </c>
      <c r="AD91" s="51">
        <v>0</v>
      </c>
      <c r="AE91" s="51">
        <f t="shared" si="210"/>
        <v>0</v>
      </c>
      <c r="AF91" s="59">
        <v>0</v>
      </c>
      <c r="AG91" s="12">
        <v>0</v>
      </c>
      <c r="AH91" s="12">
        <v>9.4E-2</v>
      </c>
      <c r="AI91" s="51">
        <f t="shared" si="210"/>
        <v>0</v>
      </c>
      <c r="AJ91" s="51">
        <f t="shared" si="210"/>
        <v>0</v>
      </c>
      <c r="AK91" s="95">
        <v>9.5000000000000001E-2</v>
      </c>
      <c r="AL91" s="51">
        <f t="shared" si="210"/>
        <v>0</v>
      </c>
      <c r="AM91" s="59">
        <v>8</v>
      </c>
      <c r="AN91" s="12">
        <f t="shared" si="207"/>
        <v>0</v>
      </c>
      <c r="AO91" s="14">
        <f t="shared" si="199"/>
        <v>6.9000000000000006E-2</v>
      </c>
      <c r="AP91" s="12">
        <f t="shared" si="207"/>
        <v>0</v>
      </c>
      <c r="AQ91" s="12">
        <f t="shared" si="207"/>
        <v>0</v>
      </c>
      <c r="AR91" s="5">
        <f t="shared" si="200"/>
        <v>5.0999999999999997E-2</v>
      </c>
      <c r="AS91" s="12">
        <v>0</v>
      </c>
      <c r="AT91" s="13">
        <f t="shared" si="201"/>
        <v>6</v>
      </c>
      <c r="AU91" s="12">
        <f t="shared" si="207"/>
        <v>0</v>
      </c>
      <c r="AV91" s="12">
        <v>0</v>
      </c>
      <c r="AW91" s="12">
        <f t="shared" si="207"/>
        <v>0</v>
      </c>
      <c r="AX91" s="12">
        <f t="shared" si="207"/>
        <v>0</v>
      </c>
      <c r="AY91" s="12">
        <v>0</v>
      </c>
      <c r="AZ91" s="12">
        <v>0</v>
      </c>
      <c r="BA91" s="12">
        <v>0</v>
      </c>
      <c r="BB91" s="12">
        <f t="shared" si="207"/>
        <v>0</v>
      </c>
      <c r="BC91" s="51">
        <v>0</v>
      </c>
      <c r="BD91" s="51">
        <v>0</v>
      </c>
      <c r="BE91" s="51">
        <v>0</v>
      </c>
      <c r="BF91" s="51">
        <v>0</v>
      </c>
      <c r="BG91" s="51">
        <v>0</v>
      </c>
      <c r="BH91" s="59">
        <v>0</v>
      </c>
      <c r="BI91" s="51">
        <f t="shared" ref="BI91:BU91" si="211">BI97</f>
        <v>0</v>
      </c>
      <c r="BJ91" s="51">
        <v>0</v>
      </c>
      <c r="BK91" s="51">
        <f t="shared" si="211"/>
        <v>0</v>
      </c>
      <c r="BL91" s="51">
        <f t="shared" si="211"/>
        <v>0</v>
      </c>
      <c r="BM91" s="51">
        <v>0</v>
      </c>
      <c r="BN91" s="51">
        <f t="shared" si="211"/>
        <v>0</v>
      </c>
      <c r="BO91" s="43">
        <v>0</v>
      </c>
      <c r="BP91" s="51">
        <f t="shared" si="211"/>
        <v>0</v>
      </c>
      <c r="BQ91" s="12">
        <v>6.9000000000000006E-2</v>
      </c>
      <c r="BR91" s="51">
        <f t="shared" si="211"/>
        <v>0</v>
      </c>
      <c r="BS91" s="51">
        <f t="shared" si="211"/>
        <v>0</v>
      </c>
      <c r="BT91" s="51">
        <v>5.0999999999999997E-2</v>
      </c>
      <c r="BU91" s="51">
        <f t="shared" si="211"/>
        <v>0</v>
      </c>
      <c r="BV91" s="59">
        <v>6</v>
      </c>
      <c r="BW91" s="12">
        <v>0</v>
      </c>
      <c r="BX91" s="12">
        <v>0</v>
      </c>
      <c r="BY91" s="51"/>
      <c r="BZ91" s="15"/>
      <c r="CA91" s="21"/>
    </row>
    <row r="92" spans="1:79" ht="60" customHeight="1" x14ac:dyDescent="0.25">
      <c r="A92" s="87" t="s">
        <v>109</v>
      </c>
      <c r="B92" s="18" t="s">
        <v>323</v>
      </c>
      <c r="C92" s="50" t="s">
        <v>251</v>
      </c>
      <c r="D92" s="51" t="s">
        <v>136</v>
      </c>
      <c r="E92" s="12">
        <v>0</v>
      </c>
      <c r="F92" s="68">
        <v>0.4</v>
      </c>
      <c r="G92" s="12">
        <f t="shared" ref="G92:BB93" si="212">G93</f>
        <v>0</v>
      </c>
      <c r="H92" s="12">
        <f t="shared" si="212"/>
        <v>0</v>
      </c>
      <c r="I92" s="95">
        <v>0.45400000000000001</v>
      </c>
      <c r="J92" s="12">
        <f t="shared" si="212"/>
        <v>0</v>
      </c>
      <c r="K92" s="96">
        <v>35</v>
      </c>
      <c r="L92" s="12">
        <f t="shared" si="212"/>
        <v>0</v>
      </c>
      <c r="M92" s="12">
        <v>0</v>
      </c>
      <c r="N92" s="12">
        <f t="shared" si="212"/>
        <v>0</v>
      </c>
      <c r="O92" s="12">
        <f t="shared" si="212"/>
        <v>0</v>
      </c>
      <c r="P92" s="12">
        <v>0</v>
      </c>
      <c r="Q92" s="12">
        <f t="shared" si="212"/>
        <v>0</v>
      </c>
      <c r="R92" s="13">
        <v>0</v>
      </c>
      <c r="S92" s="12">
        <f t="shared" si="212"/>
        <v>0</v>
      </c>
      <c r="T92" s="12">
        <v>0</v>
      </c>
      <c r="U92" s="12">
        <f t="shared" si="212"/>
        <v>0</v>
      </c>
      <c r="V92" s="12">
        <f t="shared" si="212"/>
        <v>0</v>
      </c>
      <c r="W92" s="51">
        <v>0</v>
      </c>
      <c r="X92" s="51">
        <v>0</v>
      </c>
      <c r="Y92" s="59">
        <v>0</v>
      </c>
      <c r="Z92" s="12">
        <v>0</v>
      </c>
      <c r="AA92" s="51">
        <v>0</v>
      </c>
      <c r="AB92" s="51">
        <f t="shared" ref="AB92:AL92" si="213">AB98</f>
        <v>0</v>
      </c>
      <c r="AC92" s="51">
        <f t="shared" si="213"/>
        <v>0</v>
      </c>
      <c r="AD92" s="51">
        <v>0</v>
      </c>
      <c r="AE92" s="51">
        <f t="shared" si="213"/>
        <v>0</v>
      </c>
      <c r="AF92" s="59">
        <v>0</v>
      </c>
      <c r="AG92" s="12">
        <v>0</v>
      </c>
      <c r="AH92" s="12">
        <v>0.4</v>
      </c>
      <c r="AI92" s="51">
        <f t="shared" si="213"/>
        <v>0</v>
      </c>
      <c r="AJ92" s="51">
        <f t="shared" si="213"/>
        <v>0</v>
      </c>
      <c r="AK92" s="95">
        <v>0.45400000000000001</v>
      </c>
      <c r="AL92" s="51">
        <f t="shared" si="213"/>
        <v>0</v>
      </c>
      <c r="AM92" s="59">
        <v>35</v>
      </c>
      <c r="AN92" s="12">
        <f t="shared" si="212"/>
        <v>0</v>
      </c>
      <c r="AO92" s="14">
        <f t="shared" si="199"/>
        <v>0.60499999999999998</v>
      </c>
      <c r="AP92" s="12">
        <f t="shared" si="212"/>
        <v>0</v>
      </c>
      <c r="AQ92" s="12">
        <f t="shared" si="212"/>
        <v>0</v>
      </c>
      <c r="AR92" s="5">
        <f t="shared" si="200"/>
        <v>0.58199999999999996</v>
      </c>
      <c r="AS92" s="12">
        <v>0</v>
      </c>
      <c r="AT92" s="13">
        <f t="shared" si="201"/>
        <v>52</v>
      </c>
      <c r="AU92" s="12">
        <f t="shared" si="212"/>
        <v>0</v>
      </c>
      <c r="AV92" s="12">
        <v>0</v>
      </c>
      <c r="AW92" s="12">
        <f t="shared" si="212"/>
        <v>0</v>
      </c>
      <c r="AX92" s="12">
        <f t="shared" si="212"/>
        <v>0</v>
      </c>
      <c r="AY92" s="12">
        <v>0</v>
      </c>
      <c r="AZ92" s="12">
        <v>0</v>
      </c>
      <c r="BA92" s="12">
        <v>0</v>
      </c>
      <c r="BB92" s="12">
        <f t="shared" si="212"/>
        <v>0</v>
      </c>
      <c r="BC92" s="51">
        <v>0</v>
      </c>
      <c r="BD92" s="51">
        <v>0</v>
      </c>
      <c r="BE92" s="51">
        <v>0</v>
      </c>
      <c r="BF92" s="51">
        <v>0</v>
      </c>
      <c r="BG92" s="51">
        <v>0</v>
      </c>
      <c r="BH92" s="59">
        <v>0</v>
      </c>
      <c r="BI92" s="51">
        <f t="shared" ref="BI92:BU92" si="214">BI98</f>
        <v>0</v>
      </c>
      <c r="BJ92" s="51">
        <v>0</v>
      </c>
      <c r="BK92" s="51">
        <f t="shared" si="214"/>
        <v>0</v>
      </c>
      <c r="BL92" s="51">
        <f t="shared" si="214"/>
        <v>0</v>
      </c>
      <c r="BM92" s="51">
        <v>0</v>
      </c>
      <c r="BN92" s="51">
        <f t="shared" si="214"/>
        <v>0</v>
      </c>
      <c r="BO92" s="43">
        <v>0</v>
      </c>
      <c r="BP92" s="51">
        <f t="shared" si="214"/>
        <v>0</v>
      </c>
      <c r="BQ92" s="12">
        <v>0.60499999999999998</v>
      </c>
      <c r="BR92" s="51">
        <f t="shared" si="214"/>
        <v>0</v>
      </c>
      <c r="BS92" s="51">
        <f t="shared" si="214"/>
        <v>0</v>
      </c>
      <c r="BT92" s="51">
        <v>0.58199999999999996</v>
      </c>
      <c r="BU92" s="51">
        <f t="shared" si="214"/>
        <v>0</v>
      </c>
      <c r="BV92" s="59">
        <v>52</v>
      </c>
      <c r="BW92" s="12">
        <v>0</v>
      </c>
      <c r="BX92" s="12">
        <v>0</v>
      </c>
      <c r="BY92" s="51"/>
      <c r="BZ92" s="15"/>
      <c r="CA92" s="21"/>
    </row>
    <row r="93" spans="1:79" ht="67.5" customHeight="1" x14ac:dyDescent="0.25">
      <c r="A93" s="87" t="s">
        <v>110</v>
      </c>
      <c r="B93" s="18" t="s">
        <v>298</v>
      </c>
      <c r="C93" s="50" t="s">
        <v>252</v>
      </c>
      <c r="D93" s="51" t="s">
        <v>136</v>
      </c>
      <c r="E93" s="12">
        <v>0</v>
      </c>
      <c r="F93" s="68">
        <v>0.70399999999999996</v>
      </c>
      <c r="G93" s="12">
        <f t="shared" si="212"/>
        <v>0</v>
      </c>
      <c r="H93" s="12">
        <f t="shared" si="212"/>
        <v>0</v>
      </c>
      <c r="I93" s="95">
        <v>0.84</v>
      </c>
      <c r="J93" s="12">
        <f t="shared" si="212"/>
        <v>0</v>
      </c>
      <c r="K93" s="96">
        <v>61</v>
      </c>
      <c r="L93" s="12">
        <f t="shared" si="212"/>
        <v>0</v>
      </c>
      <c r="M93" s="12">
        <v>0</v>
      </c>
      <c r="N93" s="12">
        <f t="shared" si="212"/>
        <v>0</v>
      </c>
      <c r="O93" s="12">
        <f t="shared" si="212"/>
        <v>0</v>
      </c>
      <c r="P93" s="12">
        <v>0</v>
      </c>
      <c r="Q93" s="12">
        <f t="shared" si="212"/>
        <v>0</v>
      </c>
      <c r="R93" s="13">
        <v>0</v>
      </c>
      <c r="S93" s="12">
        <f t="shared" si="212"/>
        <v>0</v>
      </c>
      <c r="T93" s="12">
        <v>0</v>
      </c>
      <c r="U93" s="12">
        <f t="shared" si="212"/>
        <v>0</v>
      </c>
      <c r="V93" s="12">
        <f t="shared" si="212"/>
        <v>0</v>
      </c>
      <c r="W93" s="51">
        <v>0</v>
      </c>
      <c r="X93" s="51">
        <v>0</v>
      </c>
      <c r="Y93" s="59">
        <v>0</v>
      </c>
      <c r="Z93" s="12">
        <v>0</v>
      </c>
      <c r="AA93" s="51">
        <v>0</v>
      </c>
      <c r="AB93" s="51">
        <f t="shared" ref="AB93:AL93" si="215">AB99</f>
        <v>0</v>
      </c>
      <c r="AC93" s="51">
        <f t="shared" si="215"/>
        <v>0</v>
      </c>
      <c r="AD93" s="51">
        <v>0</v>
      </c>
      <c r="AE93" s="51">
        <f t="shared" si="215"/>
        <v>0</v>
      </c>
      <c r="AF93" s="59">
        <v>0</v>
      </c>
      <c r="AG93" s="12">
        <v>0</v>
      </c>
      <c r="AH93" s="12">
        <v>0.70399999999999996</v>
      </c>
      <c r="AI93" s="51">
        <f t="shared" si="215"/>
        <v>0</v>
      </c>
      <c r="AJ93" s="51">
        <f t="shared" si="215"/>
        <v>0</v>
      </c>
      <c r="AK93" s="95">
        <v>0.84</v>
      </c>
      <c r="AL93" s="51">
        <f t="shared" si="215"/>
        <v>0</v>
      </c>
      <c r="AM93" s="59">
        <v>61</v>
      </c>
      <c r="AN93" s="12">
        <f t="shared" si="212"/>
        <v>0</v>
      </c>
      <c r="AO93" s="14">
        <f t="shared" si="199"/>
        <v>0.59899999999999998</v>
      </c>
      <c r="AP93" s="12">
        <f t="shared" si="212"/>
        <v>0</v>
      </c>
      <c r="AQ93" s="12">
        <f t="shared" si="212"/>
        <v>0</v>
      </c>
      <c r="AR93" s="5">
        <f t="shared" si="200"/>
        <v>0.69699999999999995</v>
      </c>
      <c r="AS93" s="12">
        <v>0</v>
      </c>
      <c r="AT93" s="13">
        <f t="shared" si="201"/>
        <v>60</v>
      </c>
      <c r="AU93" s="12">
        <f t="shared" si="212"/>
        <v>0</v>
      </c>
      <c r="AV93" s="12">
        <v>0</v>
      </c>
      <c r="AW93" s="12">
        <f t="shared" si="212"/>
        <v>0</v>
      </c>
      <c r="AX93" s="12">
        <f t="shared" si="212"/>
        <v>0</v>
      </c>
      <c r="AY93" s="12">
        <v>0</v>
      </c>
      <c r="AZ93" s="12">
        <v>0</v>
      </c>
      <c r="BA93" s="12">
        <v>0</v>
      </c>
      <c r="BB93" s="12">
        <f t="shared" si="212"/>
        <v>0</v>
      </c>
      <c r="BC93" s="51">
        <v>0</v>
      </c>
      <c r="BD93" s="51">
        <v>0</v>
      </c>
      <c r="BE93" s="51">
        <v>0</v>
      </c>
      <c r="BF93" s="51">
        <v>0</v>
      </c>
      <c r="BG93" s="51">
        <v>0</v>
      </c>
      <c r="BH93" s="59">
        <v>0</v>
      </c>
      <c r="BI93" s="51">
        <f t="shared" ref="BI93:BU93" si="216">BI99</f>
        <v>0</v>
      </c>
      <c r="BJ93" s="51">
        <v>0</v>
      </c>
      <c r="BK93" s="51">
        <f t="shared" si="216"/>
        <v>0</v>
      </c>
      <c r="BL93" s="51">
        <f t="shared" si="216"/>
        <v>0</v>
      </c>
      <c r="BM93" s="51">
        <v>0</v>
      </c>
      <c r="BN93" s="51">
        <f t="shared" si="216"/>
        <v>0</v>
      </c>
      <c r="BO93" s="43">
        <v>0</v>
      </c>
      <c r="BP93" s="51">
        <f t="shared" si="216"/>
        <v>0</v>
      </c>
      <c r="BQ93" s="12">
        <v>0.59899999999999998</v>
      </c>
      <c r="BR93" s="51">
        <f t="shared" si="216"/>
        <v>0</v>
      </c>
      <c r="BS93" s="51">
        <f t="shared" si="216"/>
        <v>0</v>
      </c>
      <c r="BT93" s="51">
        <v>0.69699999999999995</v>
      </c>
      <c r="BU93" s="51">
        <f t="shared" si="216"/>
        <v>0</v>
      </c>
      <c r="BV93" s="59">
        <v>60</v>
      </c>
      <c r="BW93" s="12">
        <v>0</v>
      </c>
      <c r="BX93" s="12">
        <v>0</v>
      </c>
      <c r="BY93" s="51"/>
      <c r="BZ93" s="15"/>
      <c r="CA93" s="21"/>
    </row>
    <row r="94" spans="1:79" ht="64.5" customHeight="1" x14ac:dyDescent="0.25">
      <c r="A94" s="87" t="s">
        <v>111</v>
      </c>
      <c r="B94" s="18" t="s">
        <v>322</v>
      </c>
      <c r="C94" s="50" t="s">
        <v>253</v>
      </c>
      <c r="D94" s="51" t="s">
        <v>136</v>
      </c>
      <c r="E94" s="12">
        <v>0</v>
      </c>
      <c r="F94" s="68">
        <v>0.217</v>
      </c>
      <c r="G94" s="12">
        <f t="shared" ref="G94:H94" si="217">G95+G96+G97+G98+G99+G100+G101+G102+G103+G104+G105+G106+G107+G108+G109+G110+G111+G112+G113+G114+G115+G116+G117+G118+G119+G120+G121+G122+G123+G124+G125</f>
        <v>0</v>
      </c>
      <c r="H94" s="12">
        <f t="shared" si="217"/>
        <v>0</v>
      </c>
      <c r="I94" s="95">
        <v>0.31</v>
      </c>
      <c r="J94" s="12">
        <f t="shared" ref="J94" si="218">J95+J96+J97+J98+J99+J100+J101+J102+J103+J104+J105+J106+J107+J108+J109+J110+J111+J112+J113+J114+J115+J116+J117+J118+J119+J120+J121+J122+J123+J124+J125</f>
        <v>0</v>
      </c>
      <c r="K94" s="96">
        <v>20</v>
      </c>
      <c r="L94" s="12">
        <f t="shared" ref="L94:V94" si="219">L95+L96+L97+L98+L99+L100+L101+L102+L103+L104+L105+L106+L107+L108+L109+L110+L111+L112+L113+L114+L115+L116+L117+L118+L119+L120+L121+L122+L123+L124+L125</f>
        <v>0</v>
      </c>
      <c r="M94" s="12">
        <v>0</v>
      </c>
      <c r="N94" s="12">
        <f t="shared" si="219"/>
        <v>0</v>
      </c>
      <c r="O94" s="12">
        <f t="shared" si="219"/>
        <v>0</v>
      </c>
      <c r="P94" s="12">
        <v>0</v>
      </c>
      <c r="Q94" s="12">
        <f t="shared" si="219"/>
        <v>0</v>
      </c>
      <c r="R94" s="13">
        <v>0</v>
      </c>
      <c r="S94" s="12">
        <f t="shared" si="219"/>
        <v>0</v>
      </c>
      <c r="T94" s="12">
        <v>0</v>
      </c>
      <c r="U94" s="12">
        <f t="shared" si="219"/>
        <v>0</v>
      </c>
      <c r="V94" s="12">
        <f t="shared" si="219"/>
        <v>0</v>
      </c>
      <c r="W94" s="51">
        <v>0</v>
      </c>
      <c r="X94" s="51">
        <v>0</v>
      </c>
      <c r="Y94" s="59">
        <v>0</v>
      </c>
      <c r="Z94" s="12">
        <v>0</v>
      </c>
      <c r="AA94" s="51">
        <v>0</v>
      </c>
      <c r="AB94" s="51">
        <f t="shared" ref="AB94:AL94" si="220">AB100</f>
        <v>0</v>
      </c>
      <c r="AC94" s="51">
        <f t="shared" si="220"/>
        <v>0</v>
      </c>
      <c r="AD94" s="51">
        <v>0</v>
      </c>
      <c r="AE94" s="51">
        <f t="shared" si="220"/>
        <v>0</v>
      </c>
      <c r="AF94" s="59">
        <v>0</v>
      </c>
      <c r="AG94" s="12">
        <v>0</v>
      </c>
      <c r="AH94" s="12">
        <v>0.217</v>
      </c>
      <c r="AI94" s="51">
        <f t="shared" si="220"/>
        <v>0</v>
      </c>
      <c r="AJ94" s="51">
        <f t="shared" si="220"/>
        <v>0</v>
      </c>
      <c r="AK94" s="95">
        <v>0.31</v>
      </c>
      <c r="AL94" s="51">
        <f t="shared" si="220"/>
        <v>0</v>
      </c>
      <c r="AM94" s="59">
        <v>20</v>
      </c>
      <c r="AN94" s="12">
        <f t="shared" ref="AN94" si="221">AN95+AN96+AN97+AN98+AN99+AN100+AN101+AN102+AN103+AN104+AN105+AN106+AN107+AN108+AN109+AN110+AN111+AN112+AN113+AN114+AN115+AN116+AN117+AN118+AN119+AN120+AN121+AN122+AN123+AN124+AN125+AN126</f>
        <v>0</v>
      </c>
      <c r="AO94" s="14">
        <f t="shared" si="199"/>
        <v>0.156</v>
      </c>
      <c r="AP94" s="12">
        <f t="shared" ref="AP94:BB94" si="222">AP95+AP96+AP97+AP98+AP99+AP100+AP101+AP102+AP103+AP104+AP105+AP106+AP107+AP108+AP109+AP110+AP111+AP112+AP113+AP114+AP115+AP116+AP117+AP118+AP119+AP120+AP121+AP122+AP123+AP124+AP125+AP126</f>
        <v>0</v>
      </c>
      <c r="AQ94" s="12">
        <f t="shared" si="222"/>
        <v>0</v>
      </c>
      <c r="AR94" s="5">
        <f t="shared" si="200"/>
        <v>0.23599999999999999</v>
      </c>
      <c r="AS94" s="12">
        <v>0</v>
      </c>
      <c r="AT94" s="13">
        <f t="shared" si="201"/>
        <v>18</v>
      </c>
      <c r="AU94" s="12">
        <f t="shared" si="222"/>
        <v>0</v>
      </c>
      <c r="AV94" s="12">
        <v>0</v>
      </c>
      <c r="AW94" s="12">
        <f t="shared" si="222"/>
        <v>0</v>
      </c>
      <c r="AX94" s="12">
        <f t="shared" si="222"/>
        <v>0</v>
      </c>
      <c r="AY94" s="12">
        <v>0</v>
      </c>
      <c r="AZ94" s="12">
        <v>0</v>
      </c>
      <c r="BA94" s="12">
        <v>0</v>
      </c>
      <c r="BB94" s="12">
        <f t="shared" si="222"/>
        <v>0</v>
      </c>
      <c r="BC94" s="51">
        <v>0</v>
      </c>
      <c r="BD94" s="51">
        <v>0</v>
      </c>
      <c r="BE94" s="51">
        <v>0</v>
      </c>
      <c r="BF94" s="51">
        <v>0</v>
      </c>
      <c r="BG94" s="51">
        <v>0</v>
      </c>
      <c r="BH94" s="59">
        <v>0</v>
      </c>
      <c r="BI94" s="51">
        <f t="shared" ref="BI94:BU94" si="223">BI100</f>
        <v>0</v>
      </c>
      <c r="BJ94" s="51">
        <v>0</v>
      </c>
      <c r="BK94" s="51">
        <f t="shared" si="223"/>
        <v>0</v>
      </c>
      <c r="BL94" s="51">
        <f t="shared" si="223"/>
        <v>0</v>
      </c>
      <c r="BM94" s="51">
        <v>0</v>
      </c>
      <c r="BN94" s="51">
        <f t="shared" si="223"/>
        <v>0</v>
      </c>
      <c r="BO94" s="43">
        <v>0</v>
      </c>
      <c r="BP94" s="51">
        <f t="shared" si="223"/>
        <v>0</v>
      </c>
      <c r="BQ94" s="12">
        <v>0.156</v>
      </c>
      <c r="BR94" s="51">
        <f t="shared" si="223"/>
        <v>0</v>
      </c>
      <c r="BS94" s="51">
        <f t="shared" si="223"/>
        <v>0</v>
      </c>
      <c r="BT94" s="51">
        <v>0.23599999999999999</v>
      </c>
      <c r="BU94" s="51">
        <f t="shared" si="223"/>
        <v>0</v>
      </c>
      <c r="BV94" s="59">
        <v>18</v>
      </c>
      <c r="BW94" s="12">
        <v>0</v>
      </c>
      <c r="BX94" s="12">
        <v>0</v>
      </c>
      <c r="BY94" s="51"/>
      <c r="BZ94" s="15"/>
      <c r="CA94" s="21"/>
    </row>
    <row r="95" spans="1:79" ht="62.25" customHeight="1" x14ac:dyDescent="0.25">
      <c r="A95" s="87" t="s">
        <v>112</v>
      </c>
      <c r="B95" s="18" t="s">
        <v>321</v>
      </c>
      <c r="C95" s="50" t="s">
        <v>254</v>
      </c>
      <c r="D95" s="51" t="s">
        <v>136</v>
      </c>
      <c r="E95" s="12">
        <v>0</v>
      </c>
      <c r="F95" s="68">
        <v>0.152</v>
      </c>
      <c r="G95" s="12">
        <v>0</v>
      </c>
      <c r="H95" s="12">
        <v>0</v>
      </c>
      <c r="I95" s="95">
        <v>0.20699999999999999</v>
      </c>
      <c r="J95" s="12">
        <v>0</v>
      </c>
      <c r="K95" s="96">
        <v>15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3">
        <v>0</v>
      </c>
      <c r="S95" s="12">
        <v>0</v>
      </c>
      <c r="T95" s="12">
        <v>0</v>
      </c>
      <c r="U95" s="12">
        <v>0</v>
      </c>
      <c r="V95" s="12">
        <v>0</v>
      </c>
      <c r="W95" s="51">
        <v>0</v>
      </c>
      <c r="X95" s="51">
        <v>0</v>
      </c>
      <c r="Y95" s="59">
        <v>0</v>
      </c>
      <c r="Z95" s="12">
        <v>0</v>
      </c>
      <c r="AA95" s="51">
        <v>0</v>
      </c>
      <c r="AB95" s="51">
        <f t="shared" ref="AB95:AL95" si="224">AB101</f>
        <v>0</v>
      </c>
      <c r="AC95" s="51">
        <f t="shared" si="224"/>
        <v>0</v>
      </c>
      <c r="AD95" s="51">
        <v>0</v>
      </c>
      <c r="AE95" s="51">
        <f t="shared" si="224"/>
        <v>0</v>
      </c>
      <c r="AF95" s="59">
        <v>0</v>
      </c>
      <c r="AG95" s="12">
        <v>0</v>
      </c>
      <c r="AH95" s="12">
        <v>0.152</v>
      </c>
      <c r="AI95" s="51">
        <f t="shared" si="224"/>
        <v>0</v>
      </c>
      <c r="AJ95" s="51">
        <f t="shared" si="224"/>
        <v>0</v>
      </c>
      <c r="AK95" s="95">
        <v>0.20699999999999999</v>
      </c>
      <c r="AL95" s="51">
        <f t="shared" si="224"/>
        <v>0</v>
      </c>
      <c r="AM95" s="59">
        <v>15</v>
      </c>
      <c r="AN95" s="12">
        <v>0</v>
      </c>
      <c r="AO95" s="14">
        <f t="shared" si="199"/>
        <v>0.13500000000000001</v>
      </c>
      <c r="AP95" s="12">
        <v>0</v>
      </c>
      <c r="AQ95" s="12">
        <v>0</v>
      </c>
      <c r="AR95" s="5">
        <f t="shared" si="200"/>
        <v>0.14799999999999999</v>
      </c>
      <c r="AS95" s="12">
        <v>0</v>
      </c>
      <c r="AT95" s="13">
        <f t="shared" si="201"/>
        <v>15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51">
        <v>0</v>
      </c>
      <c r="BD95" s="51">
        <v>0</v>
      </c>
      <c r="BE95" s="51">
        <v>0</v>
      </c>
      <c r="BF95" s="51">
        <v>0</v>
      </c>
      <c r="BG95" s="51">
        <v>0</v>
      </c>
      <c r="BH95" s="59">
        <v>0</v>
      </c>
      <c r="BI95" s="51">
        <f t="shared" ref="BI95:BU95" si="225">BI101</f>
        <v>0</v>
      </c>
      <c r="BJ95" s="51">
        <v>0</v>
      </c>
      <c r="BK95" s="51">
        <f t="shared" si="225"/>
        <v>0</v>
      </c>
      <c r="BL95" s="51">
        <f t="shared" si="225"/>
        <v>0</v>
      </c>
      <c r="BM95" s="51">
        <v>0</v>
      </c>
      <c r="BN95" s="51">
        <f t="shared" si="225"/>
        <v>0</v>
      </c>
      <c r="BO95" s="43">
        <v>0</v>
      </c>
      <c r="BP95" s="51">
        <f t="shared" si="225"/>
        <v>0</v>
      </c>
      <c r="BQ95" s="12">
        <v>0.13500000000000001</v>
      </c>
      <c r="BR95" s="51">
        <f t="shared" si="225"/>
        <v>0</v>
      </c>
      <c r="BS95" s="51">
        <f t="shared" si="225"/>
        <v>0</v>
      </c>
      <c r="BT95" s="51">
        <v>0.14799999999999999</v>
      </c>
      <c r="BU95" s="51">
        <f t="shared" si="225"/>
        <v>0</v>
      </c>
      <c r="BV95" s="59">
        <v>15</v>
      </c>
      <c r="BW95" s="12">
        <v>0</v>
      </c>
      <c r="BX95" s="12">
        <v>0</v>
      </c>
      <c r="BY95" s="51"/>
      <c r="BZ95" s="15"/>
      <c r="CA95" s="21"/>
    </row>
    <row r="96" spans="1:79" ht="47.25" x14ac:dyDescent="0.25">
      <c r="A96" s="87" t="s">
        <v>113</v>
      </c>
      <c r="B96" s="18" t="s">
        <v>320</v>
      </c>
      <c r="C96" s="50" t="s">
        <v>255</v>
      </c>
      <c r="D96" s="51" t="s">
        <v>136</v>
      </c>
      <c r="E96" s="12">
        <v>0</v>
      </c>
      <c r="F96" s="68">
        <v>0.185</v>
      </c>
      <c r="G96" s="12">
        <v>0</v>
      </c>
      <c r="H96" s="12">
        <v>0</v>
      </c>
      <c r="I96" s="95">
        <v>0.23899999999999999</v>
      </c>
      <c r="J96" s="12">
        <v>0</v>
      </c>
      <c r="K96" s="97">
        <v>16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3">
        <v>0</v>
      </c>
      <c r="S96" s="12">
        <v>0</v>
      </c>
      <c r="T96" s="12">
        <v>0.185</v>
      </c>
      <c r="U96" s="12">
        <v>0</v>
      </c>
      <c r="V96" s="12">
        <v>0</v>
      </c>
      <c r="W96" s="94">
        <v>0.23899999999999999</v>
      </c>
      <c r="X96" s="12">
        <v>0</v>
      </c>
      <c r="Y96" s="98">
        <v>16</v>
      </c>
      <c r="Z96" s="12">
        <v>0</v>
      </c>
      <c r="AA96" s="51">
        <v>0</v>
      </c>
      <c r="AB96" s="51">
        <f t="shared" ref="AB96:AL96" si="226">AB102</f>
        <v>0</v>
      </c>
      <c r="AC96" s="51">
        <f t="shared" si="226"/>
        <v>0</v>
      </c>
      <c r="AD96" s="51">
        <v>0</v>
      </c>
      <c r="AE96" s="51">
        <f t="shared" si="226"/>
        <v>0</v>
      </c>
      <c r="AF96" s="59">
        <v>0</v>
      </c>
      <c r="AG96" s="12">
        <v>0</v>
      </c>
      <c r="AH96" s="12">
        <v>0</v>
      </c>
      <c r="AI96" s="51">
        <f t="shared" si="226"/>
        <v>0</v>
      </c>
      <c r="AJ96" s="51">
        <f t="shared" si="226"/>
        <v>0</v>
      </c>
      <c r="AK96" s="51">
        <v>0</v>
      </c>
      <c r="AL96" s="51">
        <f t="shared" si="226"/>
        <v>0</v>
      </c>
      <c r="AM96" s="59">
        <v>0</v>
      </c>
      <c r="AN96" s="12">
        <v>0</v>
      </c>
      <c r="AO96" s="14">
        <f t="shared" si="199"/>
        <v>0.112</v>
      </c>
      <c r="AP96" s="12">
        <v>0</v>
      </c>
      <c r="AQ96" s="12">
        <v>0</v>
      </c>
      <c r="AR96" s="5">
        <f t="shared" si="200"/>
        <v>0.23599999999999999</v>
      </c>
      <c r="AS96" s="12">
        <v>0</v>
      </c>
      <c r="AT96" s="13">
        <f t="shared" si="201"/>
        <v>14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0.112</v>
      </c>
      <c r="BD96" s="12">
        <v>0</v>
      </c>
      <c r="BE96" s="12">
        <v>0</v>
      </c>
      <c r="BF96" s="12">
        <v>0.23599999999999999</v>
      </c>
      <c r="BG96" s="12">
        <v>0</v>
      </c>
      <c r="BH96" s="13">
        <v>14</v>
      </c>
      <c r="BI96" s="51">
        <f t="shared" ref="BI96:BU96" si="227">BI102</f>
        <v>0</v>
      </c>
      <c r="BJ96" s="51">
        <v>0</v>
      </c>
      <c r="BK96" s="51">
        <f t="shared" si="227"/>
        <v>0</v>
      </c>
      <c r="BL96" s="51">
        <f t="shared" si="227"/>
        <v>0</v>
      </c>
      <c r="BM96" s="51">
        <v>0</v>
      </c>
      <c r="BN96" s="51">
        <f t="shared" si="227"/>
        <v>0</v>
      </c>
      <c r="BO96" s="43">
        <v>0</v>
      </c>
      <c r="BP96" s="51">
        <f t="shared" si="227"/>
        <v>0</v>
      </c>
      <c r="BQ96" s="12">
        <v>0</v>
      </c>
      <c r="BR96" s="51">
        <f t="shared" si="227"/>
        <v>0</v>
      </c>
      <c r="BS96" s="51">
        <f t="shared" si="227"/>
        <v>0</v>
      </c>
      <c r="BT96" s="51">
        <v>0</v>
      </c>
      <c r="BU96" s="51">
        <f t="shared" si="227"/>
        <v>0</v>
      </c>
      <c r="BV96" s="59">
        <v>0</v>
      </c>
      <c r="BW96" s="12">
        <v>0</v>
      </c>
      <c r="BX96" s="12">
        <v>0</v>
      </c>
      <c r="BY96" s="51"/>
      <c r="BZ96" s="15"/>
      <c r="CA96" s="33"/>
    </row>
    <row r="97" spans="1:79" ht="63" x14ac:dyDescent="0.25">
      <c r="A97" s="87" t="s">
        <v>114</v>
      </c>
      <c r="B97" s="18" t="s">
        <v>319</v>
      </c>
      <c r="C97" s="50" t="s">
        <v>256</v>
      </c>
      <c r="D97" s="51" t="s">
        <v>136</v>
      </c>
      <c r="E97" s="12">
        <v>0</v>
      </c>
      <c r="F97" s="68">
        <v>0.156</v>
      </c>
      <c r="G97" s="12">
        <v>0</v>
      </c>
      <c r="H97" s="12">
        <v>0</v>
      </c>
      <c r="I97" s="95">
        <v>0.14099999999999999</v>
      </c>
      <c r="J97" s="12">
        <v>0</v>
      </c>
      <c r="K97" s="97">
        <v>14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3">
        <v>0</v>
      </c>
      <c r="S97" s="12">
        <v>0</v>
      </c>
      <c r="T97" s="12">
        <v>0.156</v>
      </c>
      <c r="U97" s="12">
        <v>0</v>
      </c>
      <c r="V97" s="12">
        <v>0</v>
      </c>
      <c r="W97" s="94">
        <v>0.14099999999999999</v>
      </c>
      <c r="X97" s="12">
        <v>0</v>
      </c>
      <c r="Y97" s="98">
        <v>14</v>
      </c>
      <c r="Z97" s="12">
        <v>0</v>
      </c>
      <c r="AA97" s="51">
        <v>0</v>
      </c>
      <c r="AB97" s="51">
        <f t="shared" ref="AB97:AL97" si="228">AB103</f>
        <v>0</v>
      </c>
      <c r="AC97" s="51">
        <f t="shared" si="228"/>
        <v>0</v>
      </c>
      <c r="AD97" s="51">
        <v>0</v>
      </c>
      <c r="AE97" s="51">
        <f t="shared" si="228"/>
        <v>0</v>
      </c>
      <c r="AF97" s="59">
        <v>0</v>
      </c>
      <c r="AG97" s="12">
        <v>0</v>
      </c>
      <c r="AH97" s="12">
        <v>0</v>
      </c>
      <c r="AI97" s="51">
        <f t="shared" si="228"/>
        <v>0</v>
      </c>
      <c r="AJ97" s="51">
        <f t="shared" si="228"/>
        <v>0</v>
      </c>
      <c r="AK97" s="51">
        <v>0</v>
      </c>
      <c r="AL97" s="51">
        <f t="shared" si="228"/>
        <v>0</v>
      </c>
      <c r="AM97" s="59">
        <v>0</v>
      </c>
      <c r="AN97" s="12">
        <v>0</v>
      </c>
      <c r="AO97" s="14">
        <f t="shared" si="199"/>
        <v>0.125</v>
      </c>
      <c r="AP97" s="12">
        <v>0</v>
      </c>
      <c r="AQ97" s="12">
        <v>0</v>
      </c>
      <c r="AR97" s="5">
        <f t="shared" si="200"/>
        <v>0.14099999999999999</v>
      </c>
      <c r="AS97" s="12">
        <v>0</v>
      </c>
      <c r="AT97" s="13">
        <f t="shared" si="201"/>
        <v>15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0.125</v>
      </c>
      <c r="BD97" s="12">
        <v>0</v>
      </c>
      <c r="BE97" s="12">
        <v>0</v>
      </c>
      <c r="BF97" s="12">
        <v>0.14099999999999999</v>
      </c>
      <c r="BG97" s="12">
        <v>0</v>
      </c>
      <c r="BH97" s="13">
        <v>15</v>
      </c>
      <c r="BI97" s="51">
        <f t="shared" ref="BI97:BU97" si="229">BI103</f>
        <v>0</v>
      </c>
      <c r="BJ97" s="51">
        <v>0</v>
      </c>
      <c r="BK97" s="51">
        <f t="shared" si="229"/>
        <v>0</v>
      </c>
      <c r="BL97" s="51">
        <f t="shared" si="229"/>
        <v>0</v>
      </c>
      <c r="BM97" s="51">
        <v>0</v>
      </c>
      <c r="BN97" s="51">
        <f t="shared" si="229"/>
        <v>0</v>
      </c>
      <c r="BO97" s="43">
        <v>0</v>
      </c>
      <c r="BP97" s="51">
        <f t="shared" si="229"/>
        <v>0</v>
      </c>
      <c r="BQ97" s="12">
        <v>0</v>
      </c>
      <c r="BR97" s="51">
        <f t="shared" si="229"/>
        <v>0</v>
      </c>
      <c r="BS97" s="51">
        <f t="shared" si="229"/>
        <v>0</v>
      </c>
      <c r="BT97" s="51">
        <v>0</v>
      </c>
      <c r="BU97" s="51">
        <f t="shared" si="229"/>
        <v>0</v>
      </c>
      <c r="BV97" s="59">
        <v>0</v>
      </c>
      <c r="BW97" s="12">
        <v>0</v>
      </c>
      <c r="BX97" s="12">
        <v>0</v>
      </c>
      <c r="BY97" s="51"/>
      <c r="BZ97" s="15"/>
      <c r="CA97" s="33"/>
    </row>
    <row r="98" spans="1:79" ht="57" customHeight="1" x14ac:dyDescent="0.25">
      <c r="A98" s="87" t="s">
        <v>115</v>
      </c>
      <c r="B98" s="18" t="s">
        <v>301</v>
      </c>
      <c r="C98" s="50" t="s">
        <v>257</v>
      </c>
      <c r="D98" s="51" t="s">
        <v>136</v>
      </c>
      <c r="E98" s="12">
        <v>0</v>
      </c>
      <c r="F98" s="68">
        <v>0.38800000000000001</v>
      </c>
      <c r="G98" s="12">
        <v>0</v>
      </c>
      <c r="H98" s="12">
        <v>0</v>
      </c>
      <c r="I98" s="95">
        <v>0.36699999999999999</v>
      </c>
      <c r="J98" s="12">
        <v>0</v>
      </c>
      <c r="K98" s="97">
        <v>35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3">
        <v>0</v>
      </c>
      <c r="S98" s="12">
        <v>0</v>
      </c>
      <c r="T98" s="12">
        <v>0.38800000000000001</v>
      </c>
      <c r="U98" s="12">
        <v>0</v>
      </c>
      <c r="V98" s="12">
        <v>0</v>
      </c>
      <c r="W98" s="94">
        <v>0.36699999999999999</v>
      </c>
      <c r="X98" s="12">
        <v>0</v>
      </c>
      <c r="Y98" s="98">
        <v>35</v>
      </c>
      <c r="Z98" s="12">
        <v>0</v>
      </c>
      <c r="AA98" s="51">
        <v>0</v>
      </c>
      <c r="AB98" s="51">
        <f t="shared" ref="AB98:AM98" si="230">AB104</f>
        <v>0</v>
      </c>
      <c r="AC98" s="51">
        <f t="shared" si="230"/>
        <v>0</v>
      </c>
      <c r="AD98" s="51">
        <v>0</v>
      </c>
      <c r="AE98" s="51">
        <f t="shared" si="230"/>
        <v>0</v>
      </c>
      <c r="AF98" s="59">
        <v>0</v>
      </c>
      <c r="AG98" s="12">
        <v>0</v>
      </c>
      <c r="AH98" s="12">
        <v>0</v>
      </c>
      <c r="AI98" s="51">
        <f t="shared" si="230"/>
        <v>0</v>
      </c>
      <c r="AJ98" s="51">
        <f t="shared" si="230"/>
        <v>0</v>
      </c>
      <c r="AK98" s="51">
        <f t="shared" si="230"/>
        <v>0</v>
      </c>
      <c r="AL98" s="51">
        <f t="shared" si="230"/>
        <v>0</v>
      </c>
      <c r="AM98" s="59">
        <f t="shared" si="230"/>
        <v>0</v>
      </c>
      <c r="AN98" s="12">
        <v>0</v>
      </c>
      <c r="AO98" s="14">
        <f t="shared" si="199"/>
        <v>0.30599999999999999</v>
      </c>
      <c r="AP98" s="12">
        <v>0</v>
      </c>
      <c r="AQ98" s="12">
        <v>0</v>
      </c>
      <c r="AR98" s="5">
        <f t="shared" si="200"/>
        <v>0.34399999999999997</v>
      </c>
      <c r="AS98" s="12">
        <v>0</v>
      </c>
      <c r="AT98" s="13">
        <f t="shared" si="201"/>
        <v>34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0.30599999999999999</v>
      </c>
      <c r="BD98" s="12">
        <v>0</v>
      </c>
      <c r="BE98" s="12">
        <v>0</v>
      </c>
      <c r="BF98" s="12">
        <v>0.34399999999999997</v>
      </c>
      <c r="BG98" s="12">
        <v>0</v>
      </c>
      <c r="BH98" s="13">
        <v>34</v>
      </c>
      <c r="BI98" s="51">
        <f t="shared" ref="BI98:BU98" si="231">BI104</f>
        <v>0</v>
      </c>
      <c r="BJ98" s="51">
        <v>0</v>
      </c>
      <c r="BK98" s="51">
        <f t="shared" si="231"/>
        <v>0</v>
      </c>
      <c r="BL98" s="51">
        <f t="shared" si="231"/>
        <v>0</v>
      </c>
      <c r="BM98" s="51">
        <v>0</v>
      </c>
      <c r="BN98" s="51">
        <f t="shared" si="231"/>
        <v>0</v>
      </c>
      <c r="BO98" s="43">
        <v>0</v>
      </c>
      <c r="BP98" s="51">
        <f t="shared" si="231"/>
        <v>0</v>
      </c>
      <c r="BQ98" s="12">
        <v>0</v>
      </c>
      <c r="BR98" s="51">
        <f t="shared" si="231"/>
        <v>0</v>
      </c>
      <c r="BS98" s="51">
        <f t="shared" si="231"/>
        <v>0</v>
      </c>
      <c r="BT98" s="51">
        <f t="shared" si="231"/>
        <v>0</v>
      </c>
      <c r="BU98" s="51">
        <f t="shared" si="231"/>
        <v>0</v>
      </c>
      <c r="BV98" s="59">
        <v>0</v>
      </c>
      <c r="BW98" s="12">
        <v>0</v>
      </c>
      <c r="BX98" s="12">
        <v>0</v>
      </c>
      <c r="BY98" s="51"/>
      <c r="BZ98" s="15"/>
      <c r="CA98" s="33"/>
    </row>
    <row r="99" spans="1:79" ht="47.25" x14ac:dyDescent="0.25">
      <c r="A99" s="87" t="s">
        <v>116</v>
      </c>
      <c r="B99" s="18" t="s">
        <v>318</v>
      </c>
      <c r="C99" s="50" t="s">
        <v>258</v>
      </c>
      <c r="D99" s="51" t="s">
        <v>136</v>
      </c>
      <c r="E99" s="12">
        <v>0</v>
      </c>
      <c r="F99" s="68">
        <v>1.0960000000000001</v>
      </c>
      <c r="G99" s="12">
        <v>0</v>
      </c>
      <c r="H99" s="12">
        <v>0</v>
      </c>
      <c r="I99" s="95">
        <v>1.272</v>
      </c>
      <c r="J99" s="12">
        <v>0</v>
      </c>
      <c r="K99" s="97">
        <v>101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3">
        <v>0</v>
      </c>
      <c r="S99" s="12">
        <v>0</v>
      </c>
      <c r="T99" s="12">
        <v>1.095</v>
      </c>
      <c r="U99" s="12">
        <v>0</v>
      </c>
      <c r="V99" s="12">
        <v>0</v>
      </c>
      <c r="W99" s="94">
        <v>1.272</v>
      </c>
      <c r="X99" s="12">
        <v>0</v>
      </c>
      <c r="Y99" s="98">
        <v>101</v>
      </c>
      <c r="Z99" s="12">
        <v>0</v>
      </c>
      <c r="AA99" s="51">
        <v>0</v>
      </c>
      <c r="AB99" s="51">
        <f t="shared" ref="AB99:AL99" si="232">AB105</f>
        <v>0</v>
      </c>
      <c r="AC99" s="51">
        <f t="shared" si="232"/>
        <v>0</v>
      </c>
      <c r="AD99" s="51">
        <v>0</v>
      </c>
      <c r="AE99" s="51">
        <f t="shared" si="232"/>
        <v>0</v>
      </c>
      <c r="AF99" s="59">
        <v>0</v>
      </c>
      <c r="AG99" s="12">
        <v>0</v>
      </c>
      <c r="AH99" s="12">
        <v>0</v>
      </c>
      <c r="AI99" s="51">
        <f t="shared" si="232"/>
        <v>0</v>
      </c>
      <c r="AJ99" s="51">
        <f t="shared" si="232"/>
        <v>0</v>
      </c>
      <c r="AK99" s="51">
        <f t="shared" si="232"/>
        <v>0</v>
      </c>
      <c r="AL99" s="51">
        <f t="shared" si="232"/>
        <v>0</v>
      </c>
      <c r="AM99" s="59">
        <v>0</v>
      </c>
      <c r="AN99" s="12">
        <v>0</v>
      </c>
      <c r="AO99" s="14">
        <f t="shared" si="199"/>
        <v>0.85399999999999998</v>
      </c>
      <c r="AP99" s="12">
        <v>0</v>
      </c>
      <c r="AQ99" s="12">
        <v>0</v>
      </c>
      <c r="AR99" s="5">
        <f t="shared" si="200"/>
        <v>1.2569999999999999</v>
      </c>
      <c r="AS99" s="12">
        <v>0</v>
      </c>
      <c r="AT99" s="13">
        <f t="shared" si="201"/>
        <v>101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0.85399999999999998</v>
      </c>
      <c r="BD99" s="12">
        <v>0</v>
      </c>
      <c r="BE99" s="12">
        <v>0</v>
      </c>
      <c r="BF99" s="12">
        <v>1.2569999999999999</v>
      </c>
      <c r="BG99" s="12">
        <v>0</v>
      </c>
      <c r="BH99" s="13">
        <v>101</v>
      </c>
      <c r="BI99" s="51">
        <f t="shared" ref="BI99:BU99" si="233">BI105</f>
        <v>0</v>
      </c>
      <c r="BJ99" s="51">
        <v>0</v>
      </c>
      <c r="BK99" s="51">
        <f t="shared" si="233"/>
        <v>0</v>
      </c>
      <c r="BL99" s="51">
        <f t="shared" si="233"/>
        <v>0</v>
      </c>
      <c r="BM99" s="51">
        <v>0</v>
      </c>
      <c r="BN99" s="51">
        <f t="shared" si="233"/>
        <v>0</v>
      </c>
      <c r="BO99" s="43">
        <v>0</v>
      </c>
      <c r="BP99" s="51">
        <f t="shared" si="233"/>
        <v>0</v>
      </c>
      <c r="BQ99" s="12">
        <v>0</v>
      </c>
      <c r="BR99" s="51">
        <f t="shared" si="233"/>
        <v>0</v>
      </c>
      <c r="BS99" s="51">
        <f t="shared" si="233"/>
        <v>0</v>
      </c>
      <c r="BT99" s="51">
        <v>0</v>
      </c>
      <c r="BU99" s="51">
        <f t="shared" si="233"/>
        <v>0</v>
      </c>
      <c r="BV99" s="59">
        <v>0</v>
      </c>
      <c r="BW99" s="12">
        <v>0</v>
      </c>
      <c r="BX99" s="12">
        <v>0</v>
      </c>
      <c r="BY99" s="51"/>
      <c r="BZ99" s="15"/>
      <c r="CA99" s="33"/>
    </row>
    <row r="100" spans="1:79" ht="47.25" x14ac:dyDescent="0.25">
      <c r="A100" s="87" t="s">
        <v>117</v>
      </c>
      <c r="B100" s="18" t="s">
        <v>317</v>
      </c>
      <c r="C100" s="50" t="s">
        <v>259</v>
      </c>
      <c r="D100" s="51" t="s">
        <v>136</v>
      </c>
      <c r="E100" s="12">
        <v>0</v>
      </c>
      <c r="F100" s="68">
        <v>0.44900000000000001</v>
      </c>
      <c r="G100" s="12">
        <v>0</v>
      </c>
      <c r="H100" s="12">
        <v>0</v>
      </c>
      <c r="I100" s="95">
        <v>0.501</v>
      </c>
      <c r="J100" s="12">
        <v>0</v>
      </c>
      <c r="K100" s="97">
        <v>44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3">
        <v>0</v>
      </c>
      <c r="S100" s="12">
        <v>0</v>
      </c>
      <c r="T100" s="12">
        <v>0.44900000000000001</v>
      </c>
      <c r="U100" s="12">
        <v>0</v>
      </c>
      <c r="V100" s="12">
        <v>0</v>
      </c>
      <c r="W100" s="94">
        <v>0.501</v>
      </c>
      <c r="X100" s="12">
        <v>0</v>
      </c>
      <c r="Y100" s="98">
        <v>44</v>
      </c>
      <c r="Z100" s="12">
        <v>0</v>
      </c>
      <c r="AA100" s="51">
        <v>0</v>
      </c>
      <c r="AB100" s="51">
        <f t="shared" ref="AB100:AL100" si="234">AB106</f>
        <v>0</v>
      </c>
      <c r="AC100" s="51">
        <f t="shared" si="234"/>
        <v>0</v>
      </c>
      <c r="AD100" s="51">
        <v>0</v>
      </c>
      <c r="AE100" s="51">
        <f t="shared" si="234"/>
        <v>0</v>
      </c>
      <c r="AF100" s="59">
        <v>0</v>
      </c>
      <c r="AG100" s="12">
        <v>0</v>
      </c>
      <c r="AH100" s="12">
        <v>0</v>
      </c>
      <c r="AI100" s="51">
        <f t="shared" si="234"/>
        <v>0</v>
      </c>
      <c r="AJ100" s="51">
        <f t="shared" si="234"/>
        <v>0</v>
      </c>
      <c r="AK100" s="51">
        <v>0</v>
      </c>
      <c r="AL100" s="51">
        <f t="shared" si="234"/>
        <v>0</v>
      </c>
      <c r="AM100" s="59">
        <v>0</v>
      </c>
      <c r="AN100" s="12">
        <v>0</v>
      </c>
      <c r="AO100" s="14">
        <f t="shared" si="199"/>
        <v>0.33300000000000002</v>
      </c>
      <c r="AP100" s="12">
        <v>0</v>
      </c>
      <c r="AQ100" s="12">
        <v>0</v>
      </c>
      <c r="AR100" s="5">
        <f t="shared" si="200"/>
        <v>0.438</v>
      </c>
      <c r="AS100" s="12">
        <v>0</v>
      </c>
      <c r="AT100" s="13">
        <f t="shared" si="201"/>
        <v>41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0.33300000000000002</v>
      </c>
      <c r="BD100" s="12">
        <v>0</v>
      </c>
      <c r="BE100" s="12">
        <v>0</v>
      </c>
      <c r="BF100" s="12">
        <v>0.438</v>
      </c>
      <c r="BG100" s="12">
        <v>0</v>
      </c>
      <c r="BH100" s="13">
        <v>41</v>
      </c>
      <c r="BI100" s="51">
        <f t="shared" ref="BI100:BU100" si="235">BI106</f>
        <v>0</v>
      </c>
      <c r="BJ100" s="51">
        <v>0</v>
      </c>
      <c r="BK100" s="51">
        <f t="shared" si="235"/>
        <v>0</v>
      </c>
      <c r="BL100" s="51">
        <f t="shared" si="235"/>
        <v>0</v>
      </c>
      <c r="BM100" s="51">
        <v>0</v>
      </c>
      <c r="BN100" s="51">
        <f t="shared" si="235"/>
        <v>0</v>
      </c>
      <c r="BO100" s="43">
        <v>0</v>
      </c>
      <c r="BP100" s="51">
        <f t="shared" si="235"/>
        <v>0</v>
      </c>
      <c r="BQ100" s="12">
        <v>0</v>
      </c>
      <c r="BR100" s="51">
        <f t="shared" si="235"/>
        <v>0</v>
      </c>
      <c r="BS100" s="51">
        <f t="shared" si="235"/>
        <v>0</v>
      </c>
      <c r="BT100" s="51">
        <v>0</v>
      </c>
      <c r="BU100" s="51">
        <f t="shared" si="235"/>
        <v>0</v>
      </c>
      <c r="BV100" s="59">
        <v>0</v>
      </c>
      <c r="BW100" s="12">
        <v>0</v>
      </c>
      <c r="BX100" s="12">
        <v>0</v>
      </c>
      <c r="BY100" s="51"/>
      <c r="BZ100" s="15"/>
      <c r="CA100" s="33"/>
    </row>
    <row r="101" spans="1:79" ht="63" x14ac:dyDescent="0.25">
      <c r="A101" s="87" t="s">
        <v>118</v>
      </c>
      <c r="B101" s="18" t="s">
        <v>296</v>
      </c>
      <c r="C101" s="50" t="s">
        <v>260</v>
      </c>
      <c r="D101" s="51" t="s">
        <v>136</v>
      </c>
      <c r="E101" s="12">
        <v>0</v>
      </c>
      <c r="F101" s="68">
        <v>3.6999999999999998E-2</v>
      </c>
      <c r="G101" s="12">
        <v>0</v>
      </c>
      <c r="H101" s="12">
        <v>0</v>
      </c>
      <c r="I101" s="95">
        <v>8.9999999999999993E-3</v>
      </c>
      <c r="J101" s="12">
        <v>0</v>
      </c>
      <c r="K101" s="97">
        <v>3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3">
        <v>0</v>
      </c>
      <c r="S101" s="12">
        <v>0</v>
      </c>
      <c r="T101" s="12">
        <v>3.6999999999999998E-2</v>
      </c>
      <c r="U101" s="12">
        <v>0</v>
      </c>
      <c r="V101" s="12">
        <v>0</v>
      </c>
      <c r="W101" s="94">
        <v>8.9999999999999993E-3</v>
      </c>
      <c r="X101" s="12">
        <v>0</v>
      </c>
      <c r="Y101" s="98">
        <v>3</v>
      </c>
      <c r="Z101" s="12">
        <v>0</v>
      </c>
      <c r="AA101" s="51">
        <v>0</v>
      </c>
      <c r="AB101" s="51">
        <f t="shared" ref="AB101:AL101" si="236">AB107</f>
        <v>0</v>
      </c>
      <c r="AC101" s="51">
        <f t="shared" si="236"/>
        <v>0</v>
      </c>
      <c r="AD101" s="51">
        <v>0</v>
      </c>
      <c r="AE101" s="51">
        <f t="shared" si="236"/>
        <v>0</v>
      </c>
      <c r="AF101" s="59">
        <v>0</v>
      </c>
      <c r="AG101" s="12">
        <v>0</v>
      </c>
      <c r="AH101" s="12">
        <v>0</v>
      </c>
      <c r="AI101" s="51">
        <f t="shared" si="236"/>
        <v>0</v>
      </c>
      <c r="AJ101" s="51">
        <f t="shared" si="236"/>
        <v>0</v>
      </c>
      <c r="AK101" s="51">
        <v>0</v>
      </c>
      <c r="AL101" s="51">
        <f t="shared" si="236"/>
        <v>0</v>
      </c>
      <c r="AM101" s="59">
        <v>0</v>
      </c>
      <c r="AN101" s="12">
        <v>0</v>
      </c>
      <c r="AO101" s="14">
        <f t="shared" si="199"/>
        <v>4.2000000000000003E-2</v>
      </c>
      <c r="AP101" s="12">
        <v>0</v>
      </c>
      <c r="AQ101" s="12">
        <v>0</v>
      </c>
      <c r="AR101" s="5">
        <f t="shared" si="200"/>
        <v>8.9999999999999993E-3</v>
      </c>
      <c r="AS101" s="12">
        <v>0</v>
      </c>
      <c r="AT101" s="13">
        <f t="shared" si="201"/>
        <v>3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4.2000000000000003E-2</v>
      </c>
      <c r="BD101" s="12">
        <v>0</v>
      </c>
      <c r="BE101" s="12">
        <v>0</v>
      </c>
      <c r="BF101" s="12">
        <v>8.9999999999999993E-3</v>
      </c>
      <c r="BG101" s="12">
        <v>0</v>
      </c>
      <c r="BH101" s="13">
        <v>3</v>
      </c>
      <c r="BI101" s="51">
        <f t="shared" ref="BI101:BU101" si="237">BI107</f>
        <v>0</v>
      </c>
      <c r="BJ101" s="51">
        <v>0</v>
      </c>
      <c r="BK101" s="51">
        <f t="shared" si="237"/>
        <v>0</v>
      </c>
      <c r="BL101" s="51">
        <f t="shared" si="237"/>
        <v>0</v>
      </c>
      <c r="BM101" s="51">
        <v>0</v>
      </c>
      <c r="BN101" s="51">
        <f t="shared" si="237"/>
        <v>0</v>
      </c>
      <c r="BO101" s="43">
        <v>0</v>
      </c>
      <c r="BP101" s="51">
        <f t="shared" si="237"/>
        <v>0</v>
      </c>
      <c r="BQ101" s="12">
        <v>0</v>
      </c>
      <c r="BR101" s="51">
        <f t="shared" si="237"/>
        <v>0</v>
      </c>
      <c r="BS101" s="51">
        <f t="shared" si="237"/>
        <v>0</v>
      </c>
      <c r="BT101" s="51">
        <v>0</v>
      </c>
      <c r="BU101" s="51">
        <f t="shared" si="237"/>
        <v>0</v>
      </c>
      <c r="BV101" s="59">
        <v>0</v>
      </c>
      <c r="BW101" s="12">
        <v>0</v>
      </c>
      <c r="BX101" s="12">
        <v>0</v>
      </c>
      <c r="BY101" s="51"/>
      <c r="BZ101" s="15"/>
      <c r="CA101" s="33"/>
    </row>
    <row r="102" spans="1:79" ht="47.25" x14ac:dyDescent="0.25">
      <c r="A102" s="87" t="s">
        <v>119</v>
      </c>
      <c r="B102" s="18" t="s">
        <v>316</v>
      </c>
      <c r="C102" s="50" t="s">
        <v>261</v>
      </c>
      <c r="D102" s="51" t="s">
        <v>136</v>
      </c>
      <c r="E102" s="12">
        <v>0</v>
      </c>
      <c r="F102" s="68">
        <v>0.78</v>
      </c>
      <c r="G102" s="12">
        <v>0</v>
      </c>
      <c r="H102" s="12">
        <v>0</v>
      </c>
      <c r="I102" s="95">
        <v>0.86199999999999999</v>
      </c>
      <c r="J102" s="12">
        <v>0</v>
      </c>
      <c r="K102" s="97">
        <v>73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3">
        <v>0</v>
      </c>
      <c r="S102" s="12">
        <v>0</v>
      </c>
      <c r="T102" s="12">
        <v>0.57199999999999995</v>
      </c>
      <c r="U102" s="12">
        <v>0</v>
      </c>
      <c r="V102" s="12">
        <v>0</v>
      </c>
      <c r="W102" s="94">
        <v>0.69799999999999995</v>
      </c>
      <c r="X102" s="12">
        <v>0</v>
      </c>
      <c r="Y102" s="98">
        <v>42</v>
      </c>
      <c r="Z102" s="12">
        <v>0</v>
      </c>
      <c r="AA102" s="51">
        <v>0</v>
      </c>
      <c r="AB102" s="51">
        <f t="shared" ref="AB102:AM102" si="238">AB108</f>
        <v>0</v>
      </c>
      <c r="AC102" s="51">
        <f t="shared" si="238"/>
        <v>0</v>
      </c>
      <c r="AD102" s="51">
        <v>0</v>
      </c>
      <c r="AE102" s="51">
        <f t="shared" si="238"/>
        <v>0</v>
      </c>
      <c r="AF102" s="59">
        <v>0</v>
      </c>
      <c r="AG102" s="12">
        <v>0</v>
      </c>
      <c r="AH102" s="12">
        <v>0.20799999999999999</v>
      </c>
      <c r="AI102" s="51">
        <f t="shared" si="238"/>
        <v>0</v>
      </c>
      <c r="AJ102" s="51">
        <f t="shared" si="238"/>
        <v>0</v>
      </c>
      <c r="AK102" s="51">
        <f t="shared" si="238"/>
        <v>0.16400000000000001</v>
      </c>
      <c r="AL102" s="51">
        <f t="shared" si="238"/>
        <v>0</v>
      </c>
      <c r="AM102" s="59">
        <f t="shared" si="238"/>
        <v>31</v>
      </c>
      <c r="AN102" s="12">
        <v>0</v>
      </c>
      <c r="AO102" s="14">
        <f t="shared" si="199"/>
        <v>0.83699999999999997</v>
      </c>
      <c r="AP102" s="12">
        <v>0</v>
      </c>
      <c r="AQ102" s="12">
        <v>0</v>
      </c>
      <c r="AR102" s="5">
        <f t="shared" si="200"/>
        <v>0.91400000000000003</v>
      </c>
      <c r="AS102" s="12">
        <v>0</v>
      </c>
      <c r="AT102" s="13">
        <f t="shared" si="201"/>
        <v>94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0.57099999999999995</v>
      </c>
      <c r="BD102" s="12">
        <v>0</v>
      </c>
      <c r="BE102" s="12">
        <v>0</v>
      </c>
      <c r="BF102" s="12">
        <v>0.751</v>
      </c>
      <c r="BG102" s="12">
        <v>0</v>
      </c>
      <c r="BH102" s="13">
        <v>71</v>
      </c>
      <c r="BI102" s="51">
        <f t="shared" ref="BI102:BU102" si="239">BI108</f>
        <v>0</v>
      </c>
      <c r="BJ102" s="51">
        <v>0</v>
      </c>
      <c r="BK102" s="51">
        <f t="shared" si="239"/>
        <v>0</v>
      </c>
      <c r="BL102" s="51">
        <f t="shared" si="239"/>
        <v>0</v>
      </c>
      <c r="BM102" s="51">
        <v>0</v>
      </c>
      <c r="BN102" s="51">
        <f t="shared" si="239"/>
        <v>0</v>
      </c>
      <c r="BO102" s="43">
        <v>0</v>
      </c>
      <c r="BP102" s="51">
        <f t="shared" si="239"/>
        <v>0</v>
      </c>
      <c r="BQ102" s="12">
        <v>0.26600000000000001</v>
      </c>
      <c r="BR102" s="51">
        <f t="shared" si="239"/>
        <v>0</v>
      </c>
      <c r="BS102" s="51">
        <f t="shared" si="239"/>
        <v>0</v>
      </c>
      <c r="BT102" s="51">
        <v>0.16300000000000001</v>
      </c>
      <c r="BU102" s="51">
        <f t="shared" si="239"/>
        <v>0</v>
      </c>
      <c r="BV102" s="59">
        <v>23</v>
      </c>
      <c r="BW102" s="12">
        <v>0</v>
      </c>
      <c r="BX102" s="12">
        <v>0</v>
      </c>
      <c r="BY102" s="51"/>
      <c r="BZ102" s="15"/>
      <c r="CA102" s="33"/>
    </row>
    <row r="103" spans="1:79" ht="63" x14ac:dyDescent="0.25">
      <c r="A103" s="87" t="s">
        <v>120</v>
      </c>
      <c r="B103" s="18" t="s">
        <v>208</v>
      </c>
      <c r="C103" s="50" t="s">
        <v>262</v>
      </c>
      <c r="D103" s="51" t="s">
        <v>136</v>
      </c>
      <c r="E103" s="12">
        <v>0</v>
      </c>
      <c r="F103" s="68">
        <v>0.26200000000000001</v>
      </c>
      <c r="G103" s="12">
        <v>0</v>
      </c>
      <c r="H103" s="12">
        <v>0</v>
      </c>
      <c r="I103" s="95">
        <v>0.28000000000000003</v>
      </c>
      <c r="J103" s="12">
        <v>0</v>
      </c>
      <c r="K103" s="97">
        <v>25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3">
        <v>0</v>
      </c>
      <c r="S103" s="12">
        <v>0</v>
      </c>
      <c r="T103" s="12">
        <v>0.26200000000000001</v>
      </c>
      <c r="U103" s="12">
        <v>0</v>
      </c>
      <c r="V103" s="12">
        <v>0</v>
      </c>
      <c r="W103" s="94">
        <v>0.28000000000000003</v>
      </c>
      <c r="X103" s="12">
        <v>0</v>
      </c>
      <c r="Y103" s="98">
        <v>25</v>
      </c>
      <c r="Z103" s="12">
        <v>0</v>
      </c>
      <c r="AA103" s="51">
        <v>0</v>
      </c>
      <c r="AB103" s="51">
        <f t="shared" ref="AB103:AL103" si="240">AB109</f>
        <v>0</v>
      </c>
      <c r="AC103" s="51">
        <f t="shared" si="240"/>
        <v>0</v>
      </c>
      <c r="AD103" s="51">
        <v>0</v>
      </c>
      <c r="AE103" s="51">
        <f t="shared" si="240"/>
        <v>0</v>
      </c>
      <c r="AF103" s="59">
        <v>0</v>
      </c>
      <c r="AG103" s="12">
        <v>0</v>
      </c>
      <c r="AH103" s="12">
        <v>0</v>
      </c>
      <c r="AI103" s="51">
        <f t="shared" si="240"/>
        <v>0</v>
      </c>
      <c r="AJ103" s="51">
        <f t="shared" si="240"/>
        <v>0</v>
      </c>
      <c r="AK103" s="51">
        <v>0</v>
      </c>
      <c r="AL103" s="51">
        <f t="shared" si="240"/>
        <v>0</v>
      </c>
      <c r="AM103" s="59">
        <v>0</v>
      </c>
      <c r="AN103" s="12">
        <v>0</v>
      </c>
      <c r="AO103" s="14">
        <f t="shared" si="199"/>
        <v>0.20699999999999999</v>
      </c>
      <c r="AP103" s="12">
        <v>0</v>
      </c>
      <c r="AQ103" s="12">
        <v>0</v>
      </c>
      <c r="AR103" s="5">
        <f t="shared" si="200"/>
        <v>0.24099999999999999</v>
      </c>
      <c r="AS103" s="12">
        <v>0</v>
      </c>
      <c r="AT103" s="13">
        <f t="shared" si="201"/>
        <v>23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0.20699999999999999</v>
      </c>
      <c r="BD103" s="12">
        <v>0</v>
      </c>
      <c r="BE103" s="12">
        <v>0</v>
      </c>
      <c r="BF103" s="12">
        <v>0.24099999999999999</v>
      </c>
      <c r="BG103" s="12">
        <v>0</v>
      </c>
      <c r="BH103" s="13">
        <v>23</v>
      </c>
      <c r="BI103" s="51">
        <f t="shared" ref="BI103:BU103" si="241">BI109</f>
        <v>0</v>
      </c>
      <c r="BJ103" s="51">
        <v>0</v>
      </c>
      <c r="BK103" s="51">
        <f t="shared" si="241"/>
        <v>0</v>
      </c>
      <c r="BL103" s="51">
        <f t="shared" si="241"/>
        <v>0</v>
      </c>
      <c r="BM103" s="51">
        <v>0</v>
      </c>
      <c r="BN103" s="51">
        <f t="shared" si="241"/>
        <v>0</v>
      </c>
      <c r="BO103" s="43">
        <v>0</v>
      </c>
      <c r="BP103" s="51">
        <f t="shared" si="241"/>
        <v>0</v>
      </c>
      <c r="BQ103" s="12">
        <v>0</v>
      </c>
      <c r="BR103" s="51">
        <f t="shared" si="241"/>
        <v>0</v>
      </c>
      <c r="BS103" s="51">
        <f t="shared" si="241"/>
        <v>0</v>
      </c>
      <c r="BT103" s="51">
        <v>0</v>
      </c>
      <c r="BU103" s="51">
        <f t="shared" si="241"/>
        <v>0</v>
      </c>
      <c r="BV103" s="59">
        <v>0</v>
      </c>
      <c r="BW103" s="12">
        <v>0</v>
      </c>
      <c r="BX103" s="12">
        <v>0</v>
      </c>
      <c r="BY103" s="51"/>
      <c r="BZ103" s="15"/>
      <c r="CA103" s="33"/>
    </row>
    <row r="104" spans="1:79" ht="93.75" customHeight="1" x14ac:dyDescent="0.25">
      <c r="A104" s="87" t="s">
        <v>121</v>
      </c>
      <c r="B104" s="18" t="s">
        <v>302</v>
      </c>
      <c r="C104" s="50" t="s">
        <v>263</v>
      </c>
      <c r="D104" s="51" t="s">
        <v>136</v>
      </c>
      <c r="E104" s="12">
        <v>0</v>
      </c>
      <c r="F104" s="68">
        <v>0.106</v>
      </c>
      <c r="G104" s="12">
        <v>0</v>
      </c>
      <c r="H104" s="12">
        <v>0</v>
      </c>
      <c r="I104" s="95">
        <v>0.16500000000000001</v>
      </c>
      <c r="J104" s="12">
        <v>0</v>
      </c>
      <c r="K104" s="97">
        <v>10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3">
        <v>0</v>
      </c>
      <c r="S104" s="12">
        <v>0</v>
      </c>
      <c r="T104" s="12">
        <v>0.106</v>
      </c>
      <c r="U104" s="12">
        <v>0</v>
      </c>
      <c r="V104" s="12">
        <v>0</v>
      </c>
      <c r="W104" s="94">
        <v>0.16500000000000001</v>
      </c>
      <c r="X104" s="12">
        <v>0</v>
      </c>
      <c r="Y104" s="98">
        <v>10</v>
      </c>
      <c r="Z104" s="12">
        <v>0</v>
      </c>
      <c r="AA104" s="51">
        <v>0</v>
      </c>
      <c r="AB104" s="51">
        <f t="shared" ref="AB104:AM104" si="242">AB110</f>
        <v>0</v>
      </c>
      <c r="AC104" s="51">
        <f t="shared" si="242"/>
        <v>0</v>
      </c>
      <c r="AD104" s="51">
        <v>0</v>
      </c>
      <c r="AE104" s="51">
        <f t="shared" si="242"/>
        <v>0</v>
      </c>
      <c r="AF104" s="59">
        <v>0</v>
      </c>
      <c r="AG104" s="12">
        <v>0</v>
      </c>
      <c r="AH104" s="12">
        <v>0</v>
      </c>
      <c r="AI104" s="51">
        <f t="shared" si="242"/>
        <v>0</v>
      </c>
      <c r="AJ104" s="51">
        <f t="shared" si="242"/>
        <v>0</v>
      </c>
      <c r="AK104" s="51">
        <f t="shared" si="242"/>
        <v>0</v>
      </c>
      <c r="AL104" s="51">
        <f t="shared" si="242"/>
        <v>0</v>
      </c>
      <c r="AM104" s="59">
        <f t="shared" si="242"/>
        <v>0</v>
      </c>
      <c r="AN104" s="12">
        <v>0</v>
      </c>
      <c r="AO104" s="14">
        <f t="shared" si="199"/>
        <v>0.08</v>
      </c>
      <c r="AP104" s="12">
        <v>0</v>
      </c>
      <c r="AQ104" s="12">
        <v>0</v>
      </c>
      <c r="AR104" s="5">
        <f t="shared" si="200"/>
        <v>0.16600000000000001</v>
      </c>
      <c r="AS104" s="12">
        <v>0</v>
      </c>
      <c r="AT104" s="13">
        <f t="shared" si="201"/>
        <v>9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0.08</v>
      </c>
      <c r="BD104" s="12">
        <v>0</v>
      </c>
      <c r="BE104" s="12">
        <v>0</v>
      </c>
      <c r="BF104" s="12">
        <v>0.16600000000000001</v>
      </c>
      <c r="BG104" s="12">
        <v>0</v>
      </c>
      <c r="BH104" s="13">
        <v>9</v>
      </c>
      <c r="BI104" s="51">
        <f t="shared" ref="BI104:BU104" si="243">BI110</f>
        <v>0</v>
      </c>
      <c r="BJ104" s="51">
        <v>0</v>
      </c>
      <c r="BK104" s="51">
        <f t="shared" si="243"/>
        <v>0</v>
      </c>
      <c r="BL104" s="51">
        <f t="shared" si="243"/>
        <v>0</v>
      </c>
      <c r="BM104" s="51">
        <v>0</v>
      </c>
      <c r="BN104" s="51">
        <f t="shared" si="243"/>
        <v>0</v>
      </c>
      <c r="BO104" s="43">
        <v>0</v>
      </c>
      <c r="BP104" s="51">
        <f t="shared" si="243"/>
        <v>0</v>
      </c>
      <c r="BQ104" s="12">
        <v>0</v>
      </c>
      <c r="BR104" s="51">
        <f t="shared" si="243"/>
        <v>0</v>
      </c>
      <c r="BS104" s="51">
        <f t="shared" si="243"/>
        <v>0</v>
      </c>
      <c r="BT104" s="51">
        <f t="shared" si="243"/>
        <v>0</v>
      </c>
      <c r="BU104" s="51">
        <f t="shared" si="243"/>
        <v>0</v>
      </c>
      <c r="BV104" s="59">
        <v>0</v>
      </c>
      <c r="BW104" s="12">
        <v>0</v>
      </c>
      <c r="BX104" s="12">
        <v>0</v>
      </c>
      <c r="BY104" s="51"/>
      <c r="BZ104" s="15"/>
      <c r="CA104" s="33"/>
    </row>
    <row r="105" spans="1:79" ht="105.75" customHeight="1" x14ac:dyDescent="0.25">
      <c r="A105" s="87" t="s">
        <v>122</v>
      </c>
      <c r="B105" s="18" t="s">
        <v>303</v>
      </c>
      <c r="C105" s="50" t="s">
        <v>264</v>
      </c>
      <c r="D105" s="51" t="s">
        <v>136</v>
      </c>
      <c r="E105" s="12">
        <v>0</v>
      </c>
      <c r="F105" s="68">
        <v>9.4E-2</v>
      </c>
      <c r="G105" s="12">
        <v>0</v>
      </c>
      <c r="H105" s="12">
        <v>0</v>
      </c>
      <c r="I105" s="95">
        <v>0.16200000000000001</v>
      </c>
      <c r="J105" s="12">
        <v>0</v>
      </c>
      <c r="K105" s="97">
        <v>9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3">
        <v>0</v>
      </c>
      <c r="S105" s="12">
        <v>0</v>
      </c>
      <c r="T105" s="12">
        <v>9.4E-2</v>
      </c>
      <c r="U105" s="12">
        <v>0</v>
      </c>
      <c r="V105" s="12">
        <v>0</v>
      </c>
      <c r="W105" s="94">
        <v>0.16200000000000001</v>
      </c>
      <c r="X105" s="12">
        <v>0</v>
      </c>
      <c r="Y105" s="98">
        <v>9</v>
      </c>
      <c r="Z105" s="12">
        <v>0</v>
      </c>
      <c r="AA105" s="51">
        <v>0</v>
      </c>
      <c r="AB105" s="51">
        <f t="shared" ref="AB105:AL105" si="244">AB111</f>
        <v>0</v>
      </c>
      <c r="AC105" s="51">
        <f t="shared" si="244"/>
        <v>0</v>
      </c>
      <c r="AD105" s="51">
        <v>0</v>
      </c>
      <c r="AE105" s="51">
        <f t="shared" si="244"/>
        <v>0</v>
      </c>
      <c r="AF105" s="59">
        <v>0</v>
      </c>
      <c r="AG105" s="12">
        <v>0</v>
      </c>
      <c r="AH105" s="12">
        <v>0</v>
      </c>
      <c r="AI105" s="51">
        <f t="shared" si="244"/>
        <v>0</v>
      </c>
      <c r="AJ105" s="51">
        <f t="shared" si="244"/>
        <v>0</v>
      </c>
      <c r="AK105" s="51">
        <f t="shared" si="244"/>
        <v>0</v>
      </c>
      <c r="AL105" s="51">
        <f t="shared" si="244"/>
        <v>0</v>
      </c>
      <c r="AM105" s="59">
        <v>0</v>
      </c>
      <c r="AN105" s="12">
        <v>0</v>
      </c>
      <c r="AO105" s="14">
        <f t="shared" si="199"/>
        <v>6.3E-2</v>
      </c>
      <c r="AP105" s="12">
        <v>0</v>
      </c>
      <c r="AQ105" s="12">
        <v>0</v>
      </c>
      <c r="AR105" s="5">
        <f t="shared" si="200"/>
        <v>0.16200000000000001</v>
      </c>
      <c r="AS105" s="12">
        <v>0</v>
      </c>
      <c r="AT105" s="13">
        <f t="shared" si="201"/>
        <v>8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6.3E-2</v>
      </c>
      <c r="BD105" s="12">
        <v>0</v>
      </c>
      <c r="BE105" s="12">
        <v>0</v>
      </c>
      <c r="BF105" s="12">
        <v>0.16200000000000001</v>
      </c>
      <c r="BG105" s="12">
        <v>0</v>
      </c>
      <c r="BH105" s="13">
        <v>8</v>
      </c>
      <c r="BI105" s="51">
        <f t="shared" ref="BI105:BU105" si="245">BI111</f>
        <v>0</v>
      </c>
      <c r="BJ105" s="51">
        <v>0</v>
      </c>
      <c r="BK105" s="51">
        <f t="shared" si="245"/>
        <v>0</v>
      </c>
      <c r="BL105" s="51">
        <f t="shared" si="245"/>
        <v>0</v>
      </c>
      <c r="BM105" s="51">
        <v>0</v>
      </c>
      <c r="BN105" s="51">
        <f t="shared" si="245"/>
        <v>0</v>
      </c>
      <c r="BO105" s="43">
        <v>0</v>
      </c>
      <c r="BP105" s="51">
        <f t="shared" si="245"/>
        <v>0</v>
      </c>
      <c r="BQ105" s="12">
        <v>0</v>
      </c>
      <c r="BR105" s="51">
        <f t="shared" si="245"/>
        <v>0</v>
      </c>
      <c r="BS105" s="51">
        <f t="shared" si="245"/>
        <v>0</v>
      </c>
      <c r="BT105" s="51">
        <v>0</v>
      </c>
      <c r="BU105" s="51">
        <f t="shared" si="245"/>
        <v>0</v>
      </c>
      <c r="BV105" s="59">
        <v>0</v>
      </c>
      <c r="BW105" s="12">
        <v>0</v>
      </c>
      <c r="BX105" s="12">
        <v>0</v>
      </c>
      <c r="BY105" s="51"/>
      <c r="BZ105" s="15"/>
      <c r="CA105" s="33"/>
    </row>
    <row r="106" spans="1:79" ht="63" x14ac:dyDescent="0.25">
      <c r="A106" s="87" t="s">
        <v>123</v>
      </c>
      <c r="B106" s="18" t="s">
        <v>304</v>
      </c>
      <c r="C106" s="50" t="s">
        <v>265</v>
      </c>
      <c r="D106" s="51" t="s">
        <v>136</v>
      </c>
      <c r="E106" s="12">
        <v>0</v>
      </c>
      <c r="F106" s="68">
        <v>0.35099999999999998</v>
      </c>
      <c r="G106" s="12">
        <v>0</v>
      </c>
      <c r="H106" s="12">
        <v>0</v>
      </c>
      <c r="I106" s="95">
        <v>0.255</v>
      </c>
      <c r="J106" s="12">
        <v>0</v>
      </c>
      <c r="K106" s="97">
        <v>29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3">
        <v>0</v>
      </c>
      <c r="S106" s="12">
        <v>0</v>
      </c>
      <c r="T106" s="12">
        <v>0</v>
      </c>
      <c r="U106" s="12">
        <v>0</v>
      </c>
      <c r="V106" s="12">
        <v>0</v>
      </c>
      <c r="W106" s="51">
        <f t="shared" ref="W106:AL106" si="246">W112</f>
        <v>0</v>
      </c>
      <c r="X106" s="51">
        <f t="shared" si="246"/>
        <v>0</v>
      </c>
      <c r="Y106" s="59">
        <f t="shared" si="246"/>
        <v>0</v>
      </c>
      <c r="Z106" s="12">
        <v>0</v>
      </c>
      <c r="AA106" s="51">
        <v>0</v>
      </c>
      <c r="AB106" s="51">
        <f t="shared" si="246"/>
        <v>0</v>
      </c>
      <c r="AC106" s="51">
        <f t="shared" si="246"/>
        <v>0</v>
      </c>
      <c r="AD106" s="51">
        <v>0</v>
      </c>
      <c r="AE106" s="51">
        <f t="shared" si="246"/>
        <v>0</v>
      </c>
      <c r="AF106" s="59">
        <v>0</v>
      </c>
      <c r="AG106" s="12">
        <v>0</v>
      </c>
      <c r="AH106" s="12">
        <v>0.35099999999999998</v>
      </c>
      <c r="AI106" s="51">
        <f t="shared" si="246"/>
        <v>0</v>
      </c>
      <c r="AJ106" s="51">
        <f t="shared" si="246"/>
        <v>0</v>
      </c>
      <c r="AK106" s="51">
        <v>0.255</v>
      </c>
      <c r="AL106" s="51">
        <f t="shared" si="246"/>
        <v>0</v>
      </c>
      <c r="AM106" s="59">
        <v>29</v>
      </c>
      <c r="AN106" s="12">
        <v>0</v>
      </c>
      <c r="AO106" s="14">
        <f t="shared" si="199"/>
        <v>0.39200000000000002</v>
      </c>
      <c r="AP106" s="12">
        <v>0</v>
      </c>
      <c r="AQ106" s="12">
        <v>0</v>
      </c>
      <c r="AR106" s="5">
        <f t="shared" si="200"/>
        <v>0.14399999999999999</v>
      </c>
      <c r="AS106" s="12">
        <v>0</v>
      </c>
      <c r="AT106" s="13">
        <f t="shared" si="201"/>
        <v>45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51">
        <f t="shared" ref="BC106:BU106" si="247">BC112</f>
        <v>0</v>
      </c>
      <c r="BD106" s="51">
        <f t="shared" si="247"/>
        <v>0</v>
      </c>
      <c r="BE106" s="51">
        <f t="shared" si="247"/>
        <v>0</v>
      </c>
      <c r="BF106" s="51">
        <f t="shared" si="247"/>
        <v>0</v>
      </c>
      <c r="BG106" s="51">
        <f t="shared" si="247"/>
        <v>0</v>
      </c>
      <c r="BH106" s="51">
        <f t="shared" si="247"/>
        <v>0</v>
      </c>
      <c r="BI106" s="51">
        <f t="shared" si="247"/>
        <v>0</v>
      </c>
      <c r="BJ106" s="51">
        <v>0</v>
      </c>
      <c r="BK106" s="51">
        <f t="shared" si="247"/>
        <v>0</v>
      </c>
      <c r="BL106" s="51">
        <f t="shared" si="247"/>
        <v>0</v>
      </c>
      <c r="BM106" s="51">
        <v>0</v>
      </c>
      <c r="BN106" s="51">
        <f t="shared" si="247"/>
        <v>0</v>
      </c>
      <c r="BO106" s="43">
        <v>0</v>
      </c>
      <c r="BP106" s="51">
        <f t="shared" si="247"/>
        <v>0</v>
      </c>
      <c r="BQ106" s="12">
        <v>0.39200000000000002</v>
      </c>
      <c r="BR106" s="51">
        <f t="shared" si="247"/>
        <v>0</v>
      </c>
      <c r="BS106" s="51">
        <f t="shared" si="247"/>
        <v>0</v>
      </c>
      <c r="BT106" s="51">
        <v>0.14399999999999999</v>
      </c>
      <c r="BU106" s="51">
        <f t="shared" si="247"/>
        <v>0</v>
      </c>
      <c r="BV106" s="59">
        <v>45</v>
      </c>
      <c r="BW106" s="12">
        <v>0</v>
      </c>
      <c r="BX106" s="12">
        <v>0</v>
      </c>
      <c r="BY106" s="51"/>
      <c r="BZ106" s="15"/>
      <c r="CA106" s="21"/>
    </row>
    <row r="107" spans="1:79" ht="70.5" customHeight="1" x14ac:dyDescent="0.25">
      <c r="A107" s="87" t="s">
        <v>124</v>
      </c>
      <c r="B107" s="18" t="s">
        <v>363</v>
      </c>
      <c r="C107" s="50" t="s">
        <v>266</v>
      </c>
      <c r="D107" s="51" t="s">
        <v>136</v>
      </c>
      <c r="E107" s="12">
        <v>0</v>
      </c>
      <c r="F107" s="68">
        <v>1.5820000000000001</v>
      </c>
      <c r="G107" s="12">
        <v>0</v>
      </c>
      <c r="H107" s="12">
        <v>0</v>
      </c>
      <c r="I107" s="95">
        <v>1.913</v>
      </c>
      <c r="J107" s="12">
        <v>0</v>
      </c>
      <c r="K107" s="97">
        <v>133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3">
        <v>0</v>
      </c>
      <c r="S107" s="12">
        <v>0</v>
      </c>
      <c r="T107" s="12">
        <v>0</v>
      </c>
      <c r="U107" s="12">
        <v>0</v>
      </c>
      <c r="V107" s="12">
        <v>0</v>
      </c>
      <c r="W107" s="51">
        <f t="shared" ref="W107:AL107" si="248">W113</f>
        <v>0</v>
      </c>
      <c r="X107" s="51">
        <f t="shared" si="248"/>
        <v>0</v>
      </c>
      <c r="Y107" s="59">
        <f t="shared" si="248"/>
        <v>0</v>
      </c>
      <c r="Z107" s="12">
        <v>0</v>
      </c>
      <c r="AA107" s="19">
        <v>0.91600000000000004</v>
      </c>
      <c r="AB107" s="51">
        <f t="shared" si="248"/>
        <v>0</v>
      </c>
      <c r="AC107" s="51">
        <f t="shared" si="248"/>
        <v>0</v>
      </c>
      <c r="AD107" s="94">
        <v>1.2330000000000001</v>
      </c>
      <c r="AE107" s="51">
        <f t="shared" si="248"/>
        <v>0</v>
      </c>
      <c r="AF107" s="59">
        <v>84</v>
      </c>
      <c r="AG107" s="12">
        <v>0</v>
      </c>
      <c r="AH107" s="12">
        <v>0.66600000000000004</v>
      </c>
      <c r="AI107" s="51">
        <f t="shared" si="248"/>
        <v>0</v>
      </c>
      <c r="AJ107" s="51">
        <f t="shared" si="248"/>
        <v>0</v>
      </c>
      <c r="AK107" s="51">
        <v>0.68</v>
      </c>
      <c r="AL107" s="51">
        <f t="shared" si="248"/>
        <v>0</v>
      </c>
      <c r="AM107" s="59">
        <v>49</v>
      </c>
      <c r="AN107" s="12">
        <v>0</v>
      </c>
      <c r="AO107" s="14">
        <f t="shared" si="199"/>
        <v>0.75069999999999992</v>
      </c>
      <c r="AP107" s="12">
        <v>0</v>
      </c>
      <c r="AQ107" s="12">
        <v>0</v>
      </c>
      <c r="AR107" s="5">
        <f t="shared" si="200"/>
        <v>0.68500000000000005</v>
      </c>
      <c r="AS107" s="12">
        <v>0</v>
      </c>
      <c r="AT107" s="13">
        <f t="shared" si="201"/>
        <v>116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51">
        <f t="shared" ref="BC107:BU107" si="249">BC113</f>
        <v>0</v>
      </c>
      <c r="BD107" s="51">
        <f t="shared" si="249"/>
        <v>0</v>
      </c>
      <c r="BE107" s="51">
        <f t="shared" si="249"/>
        <v>0</v>
      </c>
      <c r="BF107" s="51">
        <f t="shared" si="249"/>
        <v>0</v>
      </c>
      <c r="BG107" s="51">
        <f t="shared" si="249"/>
        <v>0</v>
      </c>
      <c r="BH107" s="51">
        <f t="shared" si="249"/>
        <v>0</v>
      </c>
      <c r="BI107" s="51">
        <f t="shared" si="249"/>
        <v>0</v>
      </c>
      <c r="BJ107" s="12">
        <v>0.45169999999999999</v>
      </c>
      <c r="BK107" s="12">
        <v>0</v>
      </c>
      <c r="BL107" s="12">
        <v>0</v>
      </c>
      <c r="BM107" s="12">
        <v>0.61899999999999999</v>
      </c>
      <c r="BN107" s="12">
        <v>0</v>
      </c>
      <c r="BO107" s="43">
        <v>84</v>
      </c>
      <c r="BP107" s="51">
        <f t="shared" si="249"/>
        <v>0</v>
      </c>
      <c r="BQ107" s="12">
        <v>0.29899999999999999</v>
      </c>
      <c r="BR107" s="51">
        <f t="shared" si="249"/>
        <v>0</v>
      </c>
      <c r="BS107" s="51">
        <f t="shared" si="249"/>
        <v>0</v>
      </c>
      <c r="BT107" s="51">
        <v>6.6000000000000003E-2</v>
      </c>
      <c r="BU107" s="51">
        <f t="shared" si="249"/>
        <v>0</v>
      </c>
      <c r="BV107" s="59">
        <v>32</v>
      </c>
      <c r="BW107" s="12">
        <v>0</v>
      </c>
      <c r="BX107" s="12">
        <v>0</v>
      </c>
      <c r="BY107" s="51"/>
      <c r="BZ107" s="15"/>
      <c r="CA107" s="33"/>
    </row>
    <row r="108" spans="1:79" ht="63" x14ac:dyDescent="0.25">
      <c r="A108" s="87" t="s">
        <v>125</v>
      </c>
      <c r="B108" s="18" t="s">
        <v>297</v>
      </c>
      <c r="C108" s="50" t="s">
        <v>267</v>
      </c>
      <c r="D108" s="51" t="s">
        <v>136</v>
      </c>
      <c r="E108" s="12">
        <v>0</v>
      </c>
      <c r="F108" s="68">
        <v>1.276</v>
      </c>
      <c r="G108" s="12">
        <v>0</v>
      </c>
      <c r="H108" s="12">
        <v>0</v>
      </c>
      <c r="I108" s="95">
        <v>0.59399999999999997</v>
      </c>
      <c r="J108" s="12">
        <v>0</v>
      </c>
      <c r="K108" s="97">
        <v>116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3">
        <v>0</v>
      </c>
      <c r="S108" s="12">
        <v>0</v>
      </c>
      <c r="T108" s="12">
        <v>0</v>
      </c>
      <c r="U108" s="12">
        <v>0</v>
      </c>
      <c r="V108" s="12">
        <v>0</v>
      </c>
      <c r="W108" s="51">
        <f t="shared" ref="W108:AL108" si="250">W114</f>
        <v>0</v>
      </c>
      <c r="X108" s="51">
        <f t="shared" si="250"/>
        <v>0</v>
      </c>
      <c r="Y108" s="59">
        <f t="shared" si="250"/>
        <v>0</v>
      </c>
      <c r="Z108" s="12">
        <v>0</v>
      </c>
      <c r="AA108" s="19">
        <v>0.46600000000000003</v>
      </c>
      <c r="AB108" s="51">
        <f t="shared" si="250"/>
        <v>0</v>
      </c>
      <c r="AC108" s="51">
        <f t="shared" si="250"/>
        <v>0</v>
      </c>
      <c r="AD108" s="94">
        <v>0.43</v>
      </c>
      <c r="AE108" s="51">
        <f t="shared" si="250"/>
        <v>0</v>
      </c>
      <c r="AF108" s="59">
        <v>85</v>
      </c>
      <c r="AG108" s="12">
        <v>0</v>
      </c>
      <c r="AH108" s="12">
        <v>0.81</v>
      </c>
      <c r="AI108" s="51">
        <f t="shared" si="250"/>
        <v>0</v>
      </c>
      <c r="AJ108" s="51">
        <f t="shared" si="250"/>
        <v>0</v>
      </c>
      <c r="AK108" s="51">
        <v>0.16400000000000001</v>
      </c>
      <c r="AL108" s="51">
        <f t="shared" si="250"/>
        <v>0</v>
      </c>
      <c r="AM108" s="59">
        <v>31</v>
      </c>
      <c r="AN108" s="12">
        <v>0</v>
      </c>
      <c r="AO108" s="14">
        <f>AV108+BC108+BJ108+BQ108</f>
        <v>1.0229999999999999</v>
      </c>
      <c r="AP108" s="12">
        <v>0</v>
      </c>
      <c r="AQ108" s="12">
        <v>0</v>
      </c>
      <c r="AR108" s="5">
        <f t="shared" si="200"/>
        <v>0.35799999999999998</v>
      </c>
      <c r="AS108" s="12">
        <v>0</v>
      </c>
      <c r="AT108" s="13">
        <f t="shared" si="201"/>
        <v>78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51">
        <f t="shared" ref="BC108:BU108" si="251">BC114</f>
        <v>0</v>
      </c>
      <c r="BD108" s="51">
        <f t="shared" si="251"/>
        <v>0</v>
      </c>
      <c r="BE108" s="51">
        <f t="shared" si="251"/>
        <v>0</v>
      </c>
      <c r="BF108" s="51">
        <f t="shared" si="251"/>
        <v>0</v>
      </c>
      <c r="BG108" s="51">
        <f t="shared" si="251"/>
        <v>0</v>
      </c>
      <c r="BH108" s="51">
        <f t="shared" si="251"/>
        <v>0</v>
      </c>
      <c r="BI108" s="51">
        <f t="shared" si="251"/>
        <v>0</v>
      </c>
      <c r="BJ108" s="12">
        <v>0.45700000000000002</v>
      </c>
      <c r="BK108" s="12">
        <v>0</v>
      </c>
      <c r="BL108" s="12">
        <v>0</v>
      </c>
      <c r="BM108" s="12">
        <v>0.28199999999999997</v>
      </c>
      <c r="BN108" s="12">
        <v>0</v>
      </c>
      <c r="BO108" s="43">
        <v>37</v>
      </c>
      <c r="BP108" s="51">
        <f t="shared" si="251"/>
        <v>0</v>
      </c>
      <c r="BQ108" s="12">
        <v>0.56599999999999995</v>
      </c>
      <c r="BR108" s="51">
        <f t="shared" si="251"/>
        <v>0</v>
      </c>
      <c r="BS108" s="51">
        <f t="shared" si="251"/>
        <v>0</v>
      </c>
      <c r="BT108" s="51">
        <v>7.5999999999999998E-2</v>
      </c>
      <c r="BU108" s="51">
        <f t="shared" si="251"/>
        <v>0</v>
      </c>
      <c r="BV108" s="59">
        <v>41</v>
      </c>
      <c r="BW108" s="12">
        <v>0</v>
      </c>
      <c r="BX108" s="12">
        <v>0</v>
      </c>
      <c r="BY108" s="51"/>
      <c r="BZ108" s="15"/>
      <c r="CA108" s="33"/>
    </row>
    <row r="109" spans="1:79" ht="47.25" x14ac:dyDescent="0.25">
      <c r="A109" s="87" t="s">
        <v>126</v>
      </c>
      <c r="B109" s="18" t="s">
        <v>209</v>
      </c>
      <c r="C109" s="50" t="s">
        <v>268</v>
      </c>
      <c r="D109" s="51" t="s">
        <v>136</v>
      </c>
      <c r="E109" s="12">
        <v>0</v>
      </c>
      <c r="F109" s="68">
        <v>0.127</v>
      </c>
      <c r="G109" s="12">
        <v>0</v>
      </c>
      <c r="H109" s="12">
        <v>0</v>
      </c>
      <c r="I109" s="95">
        <v>0.29299999999999998</v>
      </c>
      <c r="J109" s="12">
        <v>0</v>
      </c>
      <c r="K109" s="97">
        <v>11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3">
        <v>0</v>
      </c>
      <c r="S109" s="12">
        <v>0</v>
      </c>
      <c r="T109" s="12">
        <v>0</v>
      </c>
      <c r="U109" s="12">
        <v>0</v>
      </c>
      <c r="V109" s="12">
        <v>0</v>
      </c>
      <c r="W109" s="51">
        <f t="shared" ref="W109:AL109" si="252">W115</f>
        <v>0</v>
      </c>
      <c r="X109" s="51">
        <f t="shared" si="252"/>
        <v>0</v>
      </c>
      <c r="Y109" s="59">
        <f t="shared" si="252"/>
        <v>0</v>
      </c>
      <c r="Z109" s="12">
        <v>0</v>
      </c>
      <c r="AA109" s="19">
        <v>0</v>
      </c>
      <c r="AB109" s="51">
        <f t="shared" si="252"/>
        <v>0</v>
      </c>
      <c r="AC109" s="51">
        <f t="shared" si="252"/>
        <v>0</v>
      </c>
      <c r="AD109" s="94">
        <v>0</v>
      </c>
      <c r="AE109" s="51">
        <f t="shared" si="252"/>
        <v>0</v>
      </c>
      <c r="AF109" s="59">
        <v>0</v>
      </c>
      <c r="AG109" s="12">
        <v>0</v>
      </c>
      <c r="AH109" s="12">
        <v>0.127</v>
      </c>
      <c r="AI109" s="51">
        <f t="shared" si="252"/>
        <v>0</v>
      </c>
      <c r="AJ109" s="51">
        <f t="shared" si="252"/>
        <v>0</v>
      </c>
      <c r="AK109" s="51">
        <v>0.29299999999999998</v>
      </c>
      <c r="AL109" s="51">
        <f t="shared" si="252"/>
        <v>0</v>
      </c>
      <c r="AM109" s="59">
        <v>11</v>
      </c>
      <c r="AN109" s="12">
        <v>0</v>
      </c>
      <c r="AO109" s="14">
        <f t="shared" si="199"/>
        <v>0.22700000000000001</v>
      </c>
      <c r="AP109" s="12">
        <v>0</v>
      </c>
      <c r="AQ109" s="12">
        <v>0</v>
      </c>
      <c r="AR109" s="5">
        <f t="shared" si="200"/>
        <v>7.8E-2</v>
      </c>
      <c r="AS109" s="12">
        <v>0</v>
      </c>
      <c r="AT109" s="13">
        <f t="shared" si="201"/>
        <v>17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51">
        <f t="shared" ref="BC109:BU109" si="253">BC115</f>
        <v>0</v>
      </c>
      <c r="BD109" s="51">
        <f t="shared" si="253"/>
        <v>0</v>
      </c>
      <c r="BE109" s="51">
        <f t="shared" si="253"/>
        <v>0</v>
      </c>
      <c r="BF109" s="51">
        <f t="shared" si="253"/>
        <v>0</v>
      </c>
      <c r="BG109" s="51">
        <f t="shared" si="253"/>
        <v>0</v>
      </c>
      <c r="BH109" s="51">
        <f t="shared" si="253"/>
        <v>0</v>
      </c>
      <c r="BI109" s="51">
        <f t="shared" si="253"/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43">
        <v>0</v>
      </c>
      <c r="BP109" s="51">
        <f t="shared" si="253"/>
        <v>0</v>
      </c>
      <c r="BQ109" s="12">
        <v>0.22700000000000001</v>
      </c>
      <c r="BR109" s="51">
        <f t="shared" si="253"/>
        <v>0</v>
      </c>
      <c r="BS109" s="51">
        <f t="shared" si="253"/>
        <v>0</v>
      </c>
      <c r="BT109" s="51">
        <v>7.8E-2</v>
      </c>
      <c r="BU109" s="51">
        <f t="shared" si="253"/>
        <v>0</v>
      </c>
      <c r="BV109" s="59">
        <v>17</v>
      </c>
      <c r="BW109" s="12">
        <v>0</v>
      </c>
      <c r="BX109" s="12">
        <v>0</v>
      </c>
      <c r="BY109" s="51"/>
      <c r="BZ109" s="15"/>
      <c r="CA109" s="33"/>
    </row>
    <row r="110" spans="1:79" ht="63" x14ac:dyDescent="0.25">
      <c r="A110" s="87" t="s">
        <v>127</v>
      </c>
      <c r="B110" s="18" t="s">
        <v>210</v>
      </c>
      <c r="C110" s="50" t="s">
        <v>269</v>
      </c>
      <c r="D110" s="51" t="s">
        <v>136</v>
      </c>
      <c r="E110" s="12">
        <v>0</v>
      </c>
      <c r="F110" s="68">
        <v>0.14599999999999999</v>
      </c>
      <c r="G110" s="12">
        <v>0</v>
      </c>
      <c r="H110" s="12">
        <v>0</v>
      </c>
      <c r="I110" s="95">
        <v>0.26800000000000002</v>
      </c>
      <c r="J110" s="12">
        <v>0</v>
      </c>
      <c r="K110" s="97">
        <v>11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3">
        <v>0</v>
      </c>
      <c r="S110" s="12">
        <v>0</v>
      </c>
      <c r="T110" s="12">
        <v>0</v>
      </c>
      <c r="U110" s="12">
        <v>0</v>
      </c>
      <c r="V110" s="12">
        <v>0</v>
      </c>
      <c r="W110" s="51">
        <f t="shared" ref="W110:AM110" si="254">W116</f>
        <v>0</v>
      </c>
      <c r="X110" s="51">
        <f t="shared" si="254"/>
        <v>0</v>
      </c>
      <c r="Y110" s="59">
        <f t="shared" si="254"/>
        <v>0</v>
      </c>
      <c r="Z110" s="12">
        <v>0</v>
      </c>
      <c r="AA110" s="19">
        <v>0.14599999999999999</v>
      </c>
      <c r="AB110" s="51">
        <f t="shared" si="254"/>
        <v>0</v>
      </c>
      <c r="AC110" s="51">
        <f t="shared" si="254"/>
        <v>0</v>
      </c>
      <c r="AD110" s="94">
        <v>0.26800000000000002</v>
      </c>
      <c r="AE110" s="51">
        <f t="shared" si="254"/>
        <v>0</v>
      </c>
      <c r="AF110" s="59">
        <v>11</v>
      </c>
      <c r="AG110" s="12">
        <v>0</v>
      </c>
      <c r="AH110" s="12">
        <v>0</v>
      </c>
      <c r="AI110" s="51">
        <f t="shared" si="254"/>
        <v>0</v>
      </c>
      <c r="AJ110" s="51">
        <f t="shared" si="254"/>
        <v>0</v>
      </c>
      <c r="AK110" s="51">
        <f t="shared" si="254"/>
        <v>0</v>
      </c>
      <c r="AL110" s="51">
        <f t="shared" si="254"/>
        <v>0</v>
      </c>
      <c r="AM110" s="59">
        <f t="shared" si="254"/>
        <v>0</v>
      </c>
      <c r="AN110" s="12">
        <v>0</v>
      </c>
      <c r="AO110" s="14">
        <f t="shared" si="199"/>
        <v>0.11799999999999999</v>
      </c>
      <c r="AP110" s="12">
        <v>0</v>
      </c>
      <c r="AQ110" s="12">
        <v>0</v>
      </c>
      <c r="AR110" s="5">
        <f t="shared" si="200"/>
        <v>9.8000000000000004E-2</v>
      </c>
      <c r="AS110" s="12">
        <v>0</v>
      </c>
      <c r="AT110" s="13">
        <f t="shared" si="201"/>
        <v>11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51">
        <f t="shared" ref="BC110:BU110" si="255">BC116</f>
        <v>0</v>
      </c>
      <c r="BD110" s="51">
        <f t="shared" si="255"/>
        <v>0</v>
      </c>
      <c r="BE110" s="51">
        <f t="shared" si="255"/>
        <v>0</v>
      </c>
      <c r="BF110" s="51">
        <f t="shared" si="255"/>
        <v>0</v>
      </c>
      <c r="BG110" s="51">
        <f t="shared" si="255"/>
        <v>0</v>
      </c>
      <c r="BH110" s="51">
        <f t="shared" si="255"/>
        <v>0</v>
      </c>
      <c r="BI110" s="51">
        <f t="shared" si="255"/>
        <v>0</v>
      </c>
      <c r="BJ110" s="12">
        <v>0.11799999999999999</v>
      </c>
      <c r="BK110" s="12">
        <v>0</v>
      </c>
      <c r="BL110" s="12">
        <v>0</v>
      </c>
      <c r="BM110" s="12">
        <v>9.8000000000000004E-2</v>
      </c>
      <c r="BN110" s="12">
        <v>0</v>
      </c>
      <c r="BO110" s="43">
        <v>11</v>
      </c>
      <c r="BP110" s="51">
        <f t="shared" si="255"/>
        <v>0</v>
      </c>
      <c r="BQ110" s="12">
        <v>0</v>
      </c>
      <c r="BR110" s="51">
        <f t="shared" si="255"/>
        <v>0</v>
      </c>
      <c r="BS110" s="51">
        <f t="shared" si="255"/>
        <v>0</v>
      </c>
      <c r="BT110" s="51">
        <f t="shared" si="255"/>
        <v>0</v>
      </c>
      <c r="BU110" s="51">
        <f t="shared" si="255"/>
        <v>0</v>
      </c>
      <c r="BV110" s="59">
        <v>0</v>
      </c>
      <c r="BW110" s="12">
        <v>0</v>
      </c>
      <c r="BX110" s="12">
        <v>0</v>
      </c>
      <c r="BY110" s="51"/>
      <c r="BZ110" s="15"/>
      <c r="CA110" s="33"/>
    </row>
    <row r="111" spans="1:79" ht="63" x14ac:dyDescent="0.25">
      <c r="A111" s="87" t="s">
        <v>128</v>
      </c>
      <c r="B111" s="18" t="s">
        <v>305</v>
      </c>
      <c r="C111" s="50" t="s">
        <v>270</v>
      </c>
      <c r="D111" s="51" t="s">
        <v>136</v>
      </c>
      <c r="E111" s="12">
        <v>0</v>
      </c>
      <c r="F111" s="68">
        <v>0.61</v>
      </c>
      <c r="G111" s="12">
        <v>0</v>
      </c>
      <c r="H111" s="12">
        <v>0</v>
      </c>
      <c r="I111" s="95">
        <v>1.133</v>
      </c>
      <c r="J111" s="12">
        <v>0</v>
      </c>
      <c r="K111" s="97">
        <v>52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3">
        <v>0</v>
      </c>
      <c r="S111" s="12">
        <v>0</v>
      </c>
      <c r="T111" s="12">
        <v>0</v>
      </c>
      <c r="U111" s="12">
        <v>0</v>
      </c>
      <c r="V111" s="12">
        <v>0</v>
      </c>
      <c r="W111" s="51">
        <f t="shared" ref="W111:AL111" si="256">W117</f>
        <v>0</v>
      </c>
      <c r="X111" s="51">
        <f t="shared" si="256"/>
        <v>0</v>
      </c>
      <c r="Y111" s="59">
        <f t="shared" si="256"/>
        <v>0</v>
      </c>
      <c r="Z111" s="12">
        <v>0</v>
      </c>
      <c r="AA111" s="19">
        <v>0.61</v>
      </c>
      <c r="AB111" s="51">
        <f t="shared" si="256"/>
        <v>0</v>
      </c>
      <c r="AC111" s="51">
        <f t="shared" si="256"/>
        <v>0</v>
      </c>
      <c r="AD111" s="94">
        <v>1.133</v>
      </c>
      <c r="AE111" s="51">
        <f t="shared" si="256"/>
        <v>0</v>
      </c>
      <c r="AF111" s="59">
        <v>52</v>
      </c>
      <c r="AG111" s="12">
        <v>0</v>
      </c>
      <c r="AH111" s="12">
        <v>0</v>
      </c>
      <c r="AI111" s="51">
        <f t="shared" si="256"/>
        <v>0</v>
      </c>
      <c r="AJ111" s="51">
        <f t="shared" si="256"/>
        <v>0</v>
      </c>
      <c r="AK111" s="51">
        <f t="shared" si="256"/>
        <v>0</v>
      </c>
      <c r="AL111" s="51">
        <f t="shared" si="256"/>
        <v>0</v>
      </c>
      <c r="AM111" s="59">
        <v>0</v>
      </c>
      <c r="AN111" s="12">
        <v>0</v>
      </c>
      <c r="AO111" s="14">
        <f t="shared" si="199"/>
        <v>0.52400000000000002</v>
      </c>
      <c r="AP111" s="12">
        <v>0</v>
      </c>
      <c r="AQ111" s="12">
        <v>0</v>
      </c>
      <c r="AR111" s="5">
        <f t="shared" si="200"/>
        <v>0.79200000000000004</v>
      </c>
      <c r="AS111" s="12">
        <v>0</v>
      </c>
      <c r="AT111" s="13">
        <f t="shared" si="201"/>
        <v>53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51">
        <f t="shared" ref="BC111:BU111" si="257">BC117</f>
        <v>0</v>
      </c>
      <c r="BD111" s="51">
        <f t="shared" si="257"/>
        <v>0</v>
      </c>
      <c r="BE111" s="51">
        <f t="shared" si="257"/>
        <v>0</v>
      </c>
      <c r="BF111" s="51">
        <f t="shared" si="257"/>
        <v>0</v>
      </c>
      <c r="BG111" s="51">
        <f t="shared" si="257"/>
        <v>0</v>
      </c>
      <c r="BH111" s="51">
        <f t="shared" si="257"/>
        <v>0</v>
      </c>
      <c r="BI111" s="51">
        <f t="shared" si="257"/>
        <v>0</v>
      </c>
      <c r="BJ111" s="12">
        <v>0.52400000000000002</v>
      </c>
      <c r="BK111" s="12">
        <v>0</v>
      </c>
      <c r="BL111" s="12">
        <v>0</v>
      </c>
      <c r="BM111" s="12">
        <v>0.79200000000000004</v>
      </c>
      <c r="BN111" s="12">
        <v>0</v>
      </c>
      <c r="BO111" s="43">
        <v>53</v>
      </c>
      <c r="BP111" s="51">
        <f t="shared" si="257"/>
        <v>0</v>
      </c>
      <c r="BQ111" s="12">
        <v>0</v>
      </c>
      <c r="BR111" s="51">
        <f t="shared" si="257"/>
        <v>0</v>
      </c>
      <c r="BS111" s="51">
        <f t="shared" si="257"/>
        <v>0</v>
      </c>
      <c r="BT111" s="51">
        <v>0</v>
      </c>
      <c r="BU111" s="51">
        <f t="shared" si="257"/>
        <v>0</v>
      </c>
      <c r="BV111" s="59">
        <v>0</v>
      </c>
      <c r="BW111" s="12">
        <v>0</v>
      </c>
      <c r="BX111" s="12">
        <v>0</v>
      </c>
      <c r="BY111" s="51"/>
      <c r="BZ111" s="15"/>
      <c r="CA111" s="33"/>
    </row>
    <row r="112" spans="1:79" ht="46.5" customHeight="1" x14ac:dyDescent="0.25">
      <c r="A112" s="87" t="s">
        <v>129</v>
      </c>
      <c r="B112" s="18" t="s">
        <v>306</v>
      </c>
      <c r="C112" s="50" t="s">
        <v>271</v>
      </c>
      <c r="D112" s="51" t="s">
        <v>136</v>
      </c>
      <c r="E112" s="12">
        <v>0</v>
      </c>
      <c r="F112" s="68">
        <v>0.85899999999999999</v>
      </c>
      <c r="G112" s="12">
        <v>0</v>
      </c>
      <c r="H112" s="12">
        <v>0</v>
      </c>
      <c r="I112" s="95">
        <v>1.2250000000000001</v>
      </c>
      <c r="J112" s="12">
        <v>0</v>
      </c>
      <c r="K112" s="97">
        <v>77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3">
        <v>0</v>
      </c>
      <c r="S112" s="12">
        <v>0</v>
      </c>
      <c r="T112" s="12">
        <v>0</v>
      </c>
      <c r="U112" s="12">
        <v>0</v>
      </c>
      <c r="V112" s="12">
        <v>0</v>
      </c>
      <c r="W112" s="51">
        <f t="shared" ref="W112:AM112" si="258">W118</f>
        <v>0</v>
      </c>
      <c r="X112" s="51">
        <f t="shared" si="258"/>
        <v>0</v>
      </c>
      <c r="Y112" s="59">
        <f t="shared" si="258"/>
        <v>0</v>
      </c>
      <c r="Z112" s="12">
        <v>0</v>
      </c>
      <c r="AA112" s="19">
        <v>0.66</v>
      </c>
      <c r="AB112" s="51">
        <f t="shared" si="258"/>
        <v>0</v>
      </c>
      <c r="AC112" s="51">
        <f t="shared" si="258"/>
        <v>0</v>
      </c>
      <c r="AD112" s="94">
        <v>1.2250000000000001</v>
      </c>
      <c r="AE112" s="51">
        <f t="shared" si="258"/>
        <v>0</v>
      </c>
      <c r="AF112" s="59">
        <v>77</v>
      </c>
      <c r="AG112" s="12">
        <v>0</v>
      </c>
      <c r="AH112" s="12">
        <v>0.19900000000000001</v>
      </c>
      <c r="AI112" s="51">
        <f t="shared" si="258"/>
        <v>0</v>
      </c>
      <c r="AJ112" s="51">
        <f t="shared" si="258"/>
        <v>0</v>
      </c>
      <c r="AK112" s="51">
        <f t="shared" si="258"/>
        <v>0</v>
      </c>
      <c r="AL112" s="51">
        <f t="shared" si="258"/>
        <v>0</v>
      </c>
      <c r="AM112" s="59">
        <f t="shared" si="258"/>
        <v>0</v>
      </c>
      <c r="AN112" s="12">
        <v>0</v>
      </c>
      <c r="AO112" s="14">
        <f t="shared" si="199"/>
        <v>0.72699999999999998</v>
      </c>
      <c r="AP112" s="12">
        <v>0</v>
      </c>
      <c r="AQ112" s="12">
        <v>0</v>
      </c>
      <c r="AR112" s="5">
        <f t="shared" si="200"/>
        <v>0.88400000000000001</v>
      </c>
      <c r="AS112" s="12">
        <v>0</v>
      </c>
      <c r="AT112" s="13">
        <f t="shared" si="201"/>
        <v>70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51">
        <f t="shared" ref="BC112:BU112" si="259">BC118</f>
        <v>0</v>
      </c>
      <c r="BD112" s="51">
        <f t="shared" si="259"/>
        <v>0</v>
      </c>
      <c r="BE112" s="51">
        <f t="shared" si="259"/>
        <v>0</v>
      </c>
      <c r="BF112" s="51">
        <f t="shared" si="259"/>
        <v>0</v>
      </c>
      <c r="BG112" s="51">
        <f t="shared" si="259"/>
        <v>0</v>
      </c>
      <c r="BH112" s="51">
        <f t="shared" si="259"/>
        <v>0</v>
      </c>
      <c r="BI112" s="51">
        <f t="shared" si="259"/>
        <v>0</v>
      </c>
      <c r="BJ112" s="12">
        <v>0.61799999999999999</v>
      </c>
      <c r="BK112" s="12">
        <v>0</v>
      </c>
      <c r="BL112" s="12">
        <v>0</v>
      </c>
      <c r="BM112" s="12">
        <v>0.88400000000000001</v>
      </c>
      <c r="BN112" s="12">
        <v>0</v>
      </c>
      <c r="BO112" s="43">
        <v>64</v>
      </c>
      <c r="BP112" s="51">
        <f t="shared" si="259"/>
        <v>0</v>
      </c>
      <c r="BQ112" s="12">
        <v>0.109</v>
      </c>
      <c r="BR112" s="51">
        <f t="shared" si="259"/>
        <v>0</v>
      </c>
      <c r="BS112" s="51">
        <f t="shared" si="259"/>
        <v>0</v>
      </c>
      <c r="BT112" s="51">
        <f t="shared" si="259"/>
        <v>0</v>
      </c>
      <c r="BU112" s="51">
        <f t="shared" si="259"/>
        <v>0</v>
      </c>
      <c r="BV112" s="59">
        <v>6</v>
      </c>
      <c r="BW112" s="12">
        <v>0</v>
      </c>
      <c r="BX112" s="12">
        <v>0</v>
      </c>
      <c r="BY112" s="51"/>
      <c r="BZ112" s="15"/>
      <c r="CA112" s="33"/>
    </row>
    <row r="113" spans="1:79" ht="47.25" x14ac:dyDescent="0.25">
      <c r="A113" s="87" t="s">
        <v>130</v>
      </c>
      <c r="B113" s="18" t="s">
        <v>315</v>
      </c>
      <c r="C113" s="50" t="s">
        <v>272</v>
      </c>
      <c r="D113" s="51" t="s">
        <v>136</v>
      </c>
      <c r="E113" s="12">
        <v>0</v>
      </c>
      <c r="F113" s="68">
        <v>1.083</v>
      </c>
      <c r="G113" s="12">
        <v>0</v>
      </c>
      <c r="H113" s="12">
        <v>0</v>
      </c>
      <c r="I113" s="95">
        <v>1.3069999999999999</v>
      </c>
      <c r="J113" s="12">
        <v>0</v>
      </c>
      <c r="K113" s="97">
        <v>97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3">
        <v>0</v>
      </c>
      <c r="S113" s="12">
        <v>0</v>
      </c>
      <c r="T113" s="12">
        <v>0</v>
      </c>
      <c r="U113" s="12">
        <v>0</v>
      </c>
      <c r="V113" s="12">
        <v>0</v>
      </c>
      <c r="W113" s="51">
        <f t="shared" ref="W113:AM113" si="260">W119</f>
        <v>0</v>
      </c>
      <c r="X113" s="51">
        <f t="shared" si="260"/>
        <v>0</v>
      </c>
      <c r="Y113" s="59">
        <f t="shared" si="260"/>
        <v>0</v>
      </c>
      <c r="Z113" s="12">
        <v>0</v>
      </c>
      <c r="AA113" s="19">
        <v>0.998</v>
      </c>
      <c r="AB113" s="51">
        <f t="shared" si="260"/>
        <v>0</v>
      </c>
      <c r="AC113" s="51">
        <f t="shared" si="260"/>
        <v>0</v>
      </c>
      <c r="AD113" s="94">
        <v>1.3069999999999999</v>
      </c>
      <c r="AE113" s="51">
        <f t="shared" si="260"/>
        <v>0</v>
      </c>
      <c r="AF113" s="59">
        <v>97</v>
      </c>
      <c r="AG113" s="12">
        <v>0</v>
      </c>
      <c r="AH113" s="12">
        <v>8.5000000000000006E-2</v>
      </c>
      <c r="AI113" s="51">
        <f t="shared" si="260"/>
        <v>0</v>
      </c>
      <c r="AJ113" s="51">
        <f t="shared" si="260"/>
        <v>0</v>
      </c>
      <c r="AK113" s="51">
        <f t="shared" si="260"/>
        <v>0</v>
      </c>
      <c r="AL113" s="51">
        <f t="shared" si="260"/>
        <v>0</v>
      </c>
      <c r="AM113" s="59">
        <f t="shared" si="260"/>
        <v>0</v>
      </c>
      <c r="AN113" s="12">
        <v>0</v>
      </c>
      <c r="AO113" s="14">
        <f t="shared" si="199"/>
        <v>0.89200000000000002</v>
      </c>
      <c r="AP113" s="12">
        <v>0</v>
      </c>
      <c r="AQ113" s="12">
        <v>0</v>
      </c>
      <c r="AR113" s="5">
        <f t="shared" si="200"/>
        <v>1.204</v>
      </c>
      <c r="AS113" s="12">
        <v>0</v>
      </c>
      <c r="AT113" s="13">
        <f t="shared" si="201"/>
        <v>97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51">
        <f t="shared" ref="BC113:BU113" si="261">BC119</f>
        <v>0</v>
      </c>
      <c r="BD113" s="51">
        <f t="shared" si="261"/>
        <v>0</v>
      </c>
      <c r="BE113" s="51">
        <f t="shared" si="261"/>
        <v>0</v>
      </c>
      <c r="BF113" s="51">
        <f t="shared" si="261"/>
        <v>0</v>
      </c>
      <c r="BG113" s="51">
        <f t="shared" si="261"/>
        <v>0</v>
      </c>
      <c r="BH113" s="51">
        <f t="shared" si="261"/>
        <v>0</v>
      </c>
      <c r="BI113" s="51">
        <f t="shared" si="261"/>
        <v>0</v>
      </c>
      <c r="BJ113" s="12">
        <v>0.83799999999999997</v>
      </c>
      <c r="BK113" s="12">
        <v>0</v>
      </c>
      <c r="BL113" s="12">
        <v>0</v>
      </c>
      <c r="BM113" s="12">
        <v>1.1839999999999999</v>
      </c>
      <c r="BN113" s="12">
        <v>0</v>
      </c>
      <c r="BO113" s="43">
        <v>94</v>
      </c>
      <c r="BP113" s="51">
        <f t="shared" si="261"/>
        <v>0</v>
      </c>
      <c r="BQ113" s="12">
        <v>5.3999999999999999E-2</v>
      </c>
      <c r="BR113" s="51">
        <f t="shared" si="261"/>
        <v>0</v>
      </c>
      <c r="BS113" s="51">
        <f t="shared" si="261"/>
        <v>0</v>
      </c>
      <c r="BT113" s="51">
        <f t="shared" si="261"/>
        <v>0.02</v>
      </c>
      <c r="BU113" s="51">
        <f t="shared" si="261"/>
        <v>0</v>
      </c>
      <c r="BV113" s="59">
        <v>3</v>
      </c>
      <c r="BW113" s="12">
        <v>0</v>
      </c>
      <c r="BX113" s="12">
        <v>0</v>
      </c>
      <c r="BY113" s="51"/>
      <c r="BZ113" s="15"/>
      <c r="CA113" s="33"/>
    </row>
    <row r="114" spans="1:79" ht="63" x14ac:dyDescent="0.25">
      <c r="A114" s="87" t="s">
        <v>131</v>
      </c>
      <c r="B114" s="18" t="s">
        <v>314</v>
      </c>
      <c r="C114" s="50" t="s">
        <v>273</v>
      </c>
      <c r="D114" s="51" t="s">
        <v>136</v>
      </c>
      <c r="E114" s="12">
        <v>0</v>
      </c>
      <c r="F114" s="68">
        <v>0.436</v>
      </c>
      <c r="G114" s="12">
        <v>0</v>
      </c>
      <c r="H114" s="12">
        <v>0</v>
      </c>
      <c r="I114" s="95">
        <v>0.44400000000000001</v>
      </c>
      <c r="J114" s="12">
        <v>0</v>
      </c>
      <c r="K114" s="97">
        <v>40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3">
        <v>0</v>
      </c>
      <c r="S114" s="12">
        <v>0</v>
      </c>
      <c r="T114" s="12">
        <v>0</v>
      </c>
      <c r="U114" s="12">
        <v>0</v>
      </c>
      <c r="V114" s="12">
        <v>0</v>
      </c>
      <c r="W114" s="51">
        <f t="shared" ref="W114:AL114" si="262">W120</f>
        <v>0</v>
      </c>
      <c r="X114" s="51">
        <f t="shared" si="262"/>
        <v>0</v>
      </c>
      <c r="Y114" s="59">
        <f t="shared" si="262"/>
        <v>0</v>
      </c>
      <c r="Z114" s="12">
        <v>0</v>
      </c>
      <c r="AA114" s="19">
        <v>0.436</v>
      </c>
      <c r="AB114" s="51">
        <f t="shared" si="262"/>
        <v>0</v>
      </c>
      <c r="AC114" s="51">
        <f t="shared" si="262"/>
        <v>0</v>
      </c>
      <c r="AD114" s="94">
        <v>0.44400000000000001</v>
      </c>
      <c r="AE114" s="51">
        <f t="shared" si="262"/>
        <v>0</v>
      </c>
      <c r="AF114" s="59">
        <v>40</v>
      </c>
      <c r="AG114" s="12">
        <v>0</v>
      </c>
      <c r="AH114" s="12">
        <v>0</v>
      </c>
      <c r="AI114" s="51">
        <f t="shared" si="262"/>
        <v>0</v>
      </c>
      <c r="AJ114" s="51">
        <f t="shared" si="262"/>
        <v>0</v>
      </c>
      <c r="AK114" s="51">
        <f t="shared" si="262"/>
        <v>0</v>
      </c>
      <c r="AL114" s="51">
        <f t="shared" si="262"/>
        <v>0</v>
      </c>
      <c r="AM114" s="59">
        <v>0</v>
      </c>
      <c r="AN114" s="12">
        <v>0</v>
      </c>
      <c r="AO114" s="14">
        <f t="shared" si="199"/>
        <v>0.33300000000000002</v>
      </c>
      <c r="AP114" s="12">
        <v>0</v>
      </c>
      <c r="AQ114" s="12">
        <v>0</v>
      </c>
      <c r="AR114" s="5">
        <f t="shared" si="200"/>
        <v>0.36499999999999999</v>
      </c>
      <c r="AS114" s="12">
        <v>0</v>
      </c>
      <c r="AT114" s="13">
        <f t="shared" si="201"/>
        <v>40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51">
        <f t="shared" ref="BC114:BU114" si="263">BC120</f>
        <v>0</v>
      </c>
      <c r="BD114" s="51">
        <f t="shared" si="263"/>
        <v>0</v>
      </c>
      <c r="BE114" s="51">
        <f t="shared" si="263"/>
        <v>0</v>
      </c>
      <c r="BF114" s="51">
        <f t="shared" si="263"/>
        <v>0</v>
      </c>
      <c r="BG114" s="51">
        <f t="shared" si="263"/>
        <v>0</v>
      </c>
      <c r="BH114" s="51">
        <f t="shared" si="263"/>
        <v>0</v>
      </c>
      <c r="BI114" s="51">
        <f t="shared" si="263"/>
        <v>0</v>
      </c>
      <c r="BJ114" s="12">
        <v>0.33300000000000002</v>
      </c>
      <c r="BK114" s="12">
        <v>0</v>
      </c>
      <c r="BL114" s="12">
        <v>0</v>
      </c>
      <c r="BM114" s="12">
        <v>0.36499999999999999</v>
      </c>
      <c r="BN114" s="12">
        <v>0</v>
      </c>
      <c r="BO114" s="43">
        <v>40</v>
      </c>
      <c r="BP114" s="51">
        <f t="shared" si="263"/>
        <v>0</v>
      </c>
      <c r="BQ114" s="12">
        <v>0</v>
      </c>
      <c r="BR114" s="51">
        <f t="shared" si="263"/>
        <v>0</v>
      </c>
      <c r="BS114" s="51">
        <f t="shared" si="263"/>
        <v>0</v>
      </c>
      <c r="BT114" s="51">
        <f t="shared" si="263"/>
        <v>0</v>
      </c>
      <c r="BU114" s="51">
        <f t="shared" si="263"/>
        <v>0</v>
      </c>
      <c r="BV114" s="59">
        <v>0</v>
      </c>
      <c r="BW114" s="12">
        <v>0</v>
      </c>
      <c r="BX114" s="12">
        <v>0</v>
      </c>
      <c r="BY114" s="51"/>
      <c r="BZ114" s="15"/>
      <c r="CA114" s="33"/>
    </row>
    <row r="115" spans="1:79" ht="60" customHeight="1" x14ac:dyDescent="0.25">
      <c r="A115" s="87" t="s">
        <v>132</v>
      </c>
      <c r="B115" s="18" t="s">
        <v>313</v>
      </c>
      <c r="C115" s="50" t="s">
        <v>274</v>
      </c>
      <c r="D115" s="51" t="s">
        <v>136</v>
      </c>
      <c r="E115" s="12">
        <v>0</v>
      </c>
      <c r="F115" s="68">
        <v>0.32</v>
      </c>
      <c r="G115" s="12">
        <v>0</v>
      </c>
      <c r="H115" s="12">
        <v>0</v>
      </c>
      <c r="I115" s="95">
        <v>0.252</v>
      </c>
      <c r="J115" s="12">
        <v>0</v>
      </c>
      <c r="K115" s="97">
        <v>28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3">
        <v>0</v>
      </c>
      <c r="S115" s="12">
        <v>0</v>
      </c>
      <c r="T115" s="12">
        <v>0</v>
      </c>
      <c r="U115" s="12">
        <v>0</v>
      </c>
      <c r="V115" s="12">
        <v>0</v>
      </c>
      <c r="W115" s="51">
        <f t="shared" ref="W115:AM115" si="264">W121</f>
        <v>0</v>
      </c>
      <c r="X115" s="51">
        <f t="shared" si="264"/>
        <v>0</v>
      </c>
      <c r="Y115" s="59">
        <f t="shared" si="264"/>
        <v>0</v>
      </c>
      <c r="Z115" s="12">
        <v>0</v>
      </c>
      <c r="AA115" s="19">
        <v>0.215</v>
      </c>
      <c r="AB115" s="51">
        <f t="shared" si="264"/>
        <v>0</v>
      </c>
      <c r="AC115" s="51">
        <f t="shared" si="264"/>
        <v>0</v>
      </c>
      <c r="AD115" s="94">
        <v>0.252</v>
      </c>
      <c r="AE115" s="51">
        <f t="shared" si="264"/>
        <v>0</v>
      </c>
      <c r="AF115" s="59">
        <v>25</v>
      </c>
      <c r="AG115" s="12">
        <v>0</v>
      </c>
      <c r="AH115" s="12">
        <v>0.105</v>
      </c>
      <c r="AI115" s="51">
        <f t="shared" si="264"/>
        <v>0</v>
      </c>
      <c r="AJ115" s="51">
        <f t="shared" si="264"/>
        <v>0</v>
      </c>
      <c r="AK115" s="51">
        <f t="shared" si="264"/>
        <v>0</v>
      </c>
      <c r="AL115" s="51">
        <f t="shared" si="264"/>
        <v>0</v>
      </c>
      <c r="AM115" s="59">
        <f t="shared" si="264"/>
        <v>3</v>
      </c>
      <c r="AN115" s="12">
        <v>0</v>
      </c>
      <c r="AO115" s="14">
        <f t="shared" si="199"/>
        <v>0.432</v>
      </c>
      <c r="AP115" s="12">
        <v>0</v>
      </c>
      <c r="AQ115" s="12">
        <v>0</v>
      </c>
      <c r="AR115" s="5">
        <f t="shared" si="200"/>
        <v>0.40100000000000002</v>
      </c>
      <c r="AS115" s="12">
        <v>0</v>
      </c>
      <c r="AT115" s="13">
        <f t="shared" si="201"/>
        <v>48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51">
        <f t="shared" ref="BC115:BU115" si="265">BC121</f>
        <v>0</v>
      </c>
      <c r="BD115" s="51">
        <f t="shared" si="265"/>
        <v>0</v>
      </c>
      <c r="BE115" s="51">
        <f t="shared" si="265"/>
        <v>0</v>
      </c>
      <c r="BF115" s="51">
        <f t="shared" si="265"/>
        <v>0</v>
      </c>
      <c r="BG115" s="51">
        <f t="shared" si="265"/>
        <v>0</v>
      </c>
      <c r="BH115" s="51">
        <f t="shared" si="265"/>
        <v>0</v>
      </c>
      <c r="BI115" s="51">
        <f t="shared" si="265"/>
        <v>0</v>
      </c>
      <c r="BJ115" s="12">
        <v>0.21099999999999999</v>
      </c>
      <c r="BK115" s="12">
        <v>0</v>
      </c>
      <c r="BL115" s="12">
        <v>0</v>
      </c>
      <c r="BM115" s="12">
        <v>0.192</v>
      </c>
      <c r="BN115" s="12">
        <v>0</v>
      </c>
      <c r="BO115" s="43">
        <v>23</v>
      </c>
      <c r="BP115" s="51">
        <f t="shared" si="265"/>
        <v>0</v>
      </c>
      <c r="BQ115" s="12">
        <v>0.221</v>
      </c>
      <c r="BR115" s="51">
        <f t="shared" si="265"/>
        <v>0</v>
      </c>
      <c r="BS115" s="51">
        <f t="shared" si="265"/>
        <v>0</v>
      </c>
      <c r="BT115" s="51">
        <v>0.20899999999999999</v>
      </c>
      <c r="BU115" s="51">
        <f t="shared" si="265"/>
        <v>0</v>
      </c>
      <c r="BV115" s="59">
        <v>25</v>
      </c>
      <c r="BW115" s="12">
        <v>0</v>
      </c>
      <c r="BX115" s="12">
        <v>0</v>
      </c>
      <c r="BY115" s="51"/>
      <c r="BZ115" s="15"/>
      <c r="CA115" s="33"/>
    </row>
    <row r="116" spans="1:79" ht="60" customHeight="1" x14ac:dyDescent="0.25">
      <c r="A116" s="87" t="s">
        <v>211</v>
      </c>
      <c r="B116" s="18" t="s">
        <v>312</v>
      </c>
      <c r="C116" s="50" t="s">
        <v>275</v>
      </c>
      <c r="D116" s="51" t="s">
        <v>136</v>
      </c>
      <c r="E116" s="12">
        <v>0</v>
      </c>
      <c r="F116" s="68">
        <v>0.52800000000000002</v>
      </c>
      <c r="G116" s="12">
        <v>0</v>
      </c>
      <c r="H116" s="12">
        <v>0</v>
      </c>
      <c r="I116" s="95">
        <v>0.4</v>
      </c>
      <c r="J116" s="12">
        <v>0</v>
      </c>
      <c r="K116" s="97">
        <v>43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3">
        <v>0</v>
      </c>
      <c r="S116" s="12">
        <v>0</v>
      </c>
      <c r="T116" s="12">
        <v>0</v>
      </c>
      <c r="U116" s="12">
        <v>0</v>
      </c>
      <c r="V116" s="12">
        <v>0</v>
      </c>
      <c r="W116" s="51">
        <f t="shared" ref="W116:AL116" si="266">W122</f>
        <v>0</v>
      </c>
      <c r="X116" s="51">
        <f t="shared" si="266"/>
        <v>0</v>
      </c>
      <c r="Y116" s="59">
        <f t="shared" si="266"/>
        <v>0</v>
      </c>
      <c r="Z116" s="12">
        <v>0</v>
      </c>
      <c r="AA116" s="19">
        <v>0.52800000000000002</v>
      </c>
      <c r="AB116" s="51">
        <f t="shared" si="266"/>
        <v>0</v>
      </c>
      <c r="AC116" s="51">
        <f t="shared" si="266"/>
        <v>0</v>
      </c>
      <c r="AD116" s="94">
        <v>0.4</v>
      </c>
      <c r="AE116" s="51">
        <f t="shared" si="266"/>
        <v>0</v>
      </c>
      <c r="AF116" s="59">
        <v>43</v>
      </c>
      <c r="AG116" s="12">
        <v>0</v>
      </c>
      <c r="AH116" s="12">
        <v>0</v>
      </c>
      <c r="AI116" s="51">
        <f t="shared" si="266"/>
        <v>0</v>
      </c>
      <c r="AJ116" s="51">
        <f t="shared" si="266"/>
        <v>0</v>
      </c>
      <c r="AK116" s="51">
        <f t="shared" si="266"/>
        <v>0</v>
      </c>
      <c r="AL116" s="51">
        <f t="shared" si="266"/>
        <v>0</v>
      </c>
      <c r="AM116" s="59">
        <v>0</v>
      </c>
      <c r="AN116" s="12">
        <v>0</v>
      </c>
      <c r="AO116" s="14">
        <f t="shared" si="199"/>
        <v>0.33300000000000002</v>
      </c>
      <c r="AP116" s="12">
        <v>0</v>
      </c>
      <c r="AQ116" s="12">
        <v>0</v>
      </c>
      <c r="AR116" s="5">
        <f t="shared" si="200"/>
        <v>0.32</v>
      </c>
      <c r="AS116" s="12">
        <v>0</v>
      </c>
      <c r="AT116" s="13">
        <f t="shared" si="201"/>
        <v>30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51">
        <f t="shared" ref="BC116:BU116" si="267">BC122</f>
        <v>0</v>
      </c>
      <c r="BD116" s="51">
        <f t="shared" si="267"/>
        <v>0</v>
      </c>
      <c r="BE116" s="51">
        <f t="shared" si="267"/>
        <v>0</v>
      </c>
      <c r="BF116" s="51">
        <f t="shared" si="267"/>
        <v>0</v>
      </c>
      <c r="BG116" s="51">
        <f t="shared" si="267"/>
        <v>0</v>
      </c>
      <c r="BH116" s="51">
        <f t="shared" si="267"/>
        <v>0</v>
      </c>
      <c r="BI116" s="51">
        <f t="shared" si="267"/>
        <v>0</v>
      </c>
      <c r="BJ116" s="12">
        <v>0.33300000000000002</v>
      </c>
      <c r="BK116" s="12">
        <v>0</v>
      </c>
      <c r="BL116" s="12">
        <v>0</v>
      </c>
      <c r="BM116" s="12">
        <v>0.32</v>
      </c>
      <c r="BN116" s="12">
        <v>0</v>
      </c>
      <c r="BO116" s="43">
        <v>30</v>
      </c>
      <c r="BP116" s="51">
        <f t="shared" si="267"/>
        <v>0</v>
      </c>
      <c r="BQ116" s="12">
        <v>0</v>
      </c>
      <c r="BR116" s="51">
        <f t="shared" si="267"/>
        <v>0</v>
      </c>
      <c r="BS116" s="51">
        <f t="shared" si="267"/>
        <v>0</v>
      </c>
      <c r="BT116" s="51">
        <f t="shared" si="267"/>
        <v>0</v>
      </c>
      <c r="BU116" s="51">
        <f t="shared" si="267"/>
        <v>0</v>
      </c>
      <c r="BV116" s="59">
        <v>0</v>
      </c>
      <c r="BW116" s="12">
        <v>0</v>
      </c>
      <c r="BX116" s="12">
        <v>0</v>
      </c>
      <c r="BY116" s="51"/>
      <c r="BZ116" s="15"/>
      <c r="CA116" s="33"/>
    </row>
    <row r="117" spans="1:79" ht="60.75" customHeight="1" x14ac:dyDescent="0.25">
      <c r="A117" s="87" t="s">
        <v>212</v>
      </c>
      <c r="B117" s="18" t="s">
        <v>311</v>
      </c>
      <c r="C117" s="50" t="s">
        <v>276</v>
      </c>
      <c r="D117" s="51" t="s">
        <v>136</v>
      </c>
      <c r="E117" s="12">
        <v>0</v>
      </c>
      <c r="F117" s="68">
        <v>0.19800000000000001</v>
      </c>
      <c r="G117" s="12">
        <v>0</v>
      </c>
      <c r="H117" s="12">
        <v>0</v>
      </c>
      <c r="I117" s="95">
        <v>0.214</v>
      </c>
      <c r="J117" s="12">
        <v>0</v>
      </c>
      <c r="K117" s="97">
        <v>18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3">
        <v>0</v>
      </c>
      <c r="S117" s="12">
        <v>0</v>
      </c>
      <c r="T117" s="12">
        <v>0</v>
      </c>
      <c r="U117" s="12">
        <v>0</v>
      </c>
      <c r="V117" s="12">
        <v>0</v>
      </c>
      <c r="W117" s="51">
        <f t="shared" ref="W117:AM117" si="268">W123</f>
        <v>0</v>
      </c>
      <c r="X117" s="51">
        <f t="shared" si="268"/>
        <v>0</v>
      </c>
      <c r="Y117" s="59">
        <f t="shared" si="268"/>
        <v>0</v>
      </c>
      <c r="Z117" s="12">
        <v>0</v>
      </c>
      <c r="AA117" s="19">
        <v>0.16500000000000001</v>
      </c>
      <c r="AB117" s="51">
        <f t="shared" si="268"/>
        <v>0</v>
      </c>
      <c r="AC117" s="51">
        <f t="shared" si="268"/>
        <v>0</v>
      </c>
      <c r="AD117" s="94">
        <v>0.214</v>
      </c>
      <c r="AE117" s="51">
        <f t="shared" si="268"/>
        <v>0</v>
      </c>
      <c r="AF117" s="59">
        <v>18</v>
      </c>
      <c r="AG117" s="12">
        <v>0</v>
      </c>
      <c r="AH117" s="12">
        <v>3.3000000000000002E-2</v>
      </c>
      <c r="AI117" s="51">
        <f t="shared" si="268"/>
        <v>0</v>
      </c>
      <c r="AJ117" s="51">
        <f t="shared" si="268"/>
        <v>0</v>
      </c>
      <c r="AK117" s="51">
        <f t="shared" si="268"/>
        <v>0</v>
      </c>
      <c r="AL117" s="51">
        <f t="shared" si="268"/>
        <v>0</v>
      </c>
      <c r="AM117" s="59">
        <f t="shared" si="268"/>
        <v>0</v>
      </c>
      <c r="AN117" s="12">
        <v>0</v>
      </c>
      <c r="AO117" s="14">
        <f t="shared" si="199"/>
        <v>0.28300000000000003</v>
      </c>
      <c r="AP117" s="12">
        <v>0</v>
      </c>
      <c r="AQ117" s="12">
        <v>0</v>
      </c>
      <c r="AR117" s="5">
        <f t="shared" si="200"/>
        <v>0.33899999999999997</v>
      </c>
      <c r="AS117" s="12">
        <v>0</v>
      </c>
      <c r="AT117" s="13">
        <f t="shared" si="201"/>
        <v>32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51">
        <f t="shared" ref="BC117:BU117" si="269">BC123</f>
        <v>0</v>
      </c>
      <c r="BD117" s="51">
        <f t="shared" si="269"/>
        <v>0</v>
      </c>
      <c r="BE117" s="51">
        <f t="shared" si="269"/>
        <v>0</v>
      </c>
      <c r="BF117" s="51">
        <f t="shared" si="269"/>
        <v>0</v>
      </c>
      <c r="BG117" s="51">
        <f t="shared" si="269"/>
        <v>0</v>
      </c>
      <c r="BH117" s="51">
        <f t="shared" si="269"/>
        <v>0</v>
      </c>
      <c r="BI117" s="51">
        <f t="shared" si="269"/>
        <v>0</v>
      </c>
      <c r="BJ117" s="12">
        <v>0.16200000000000001</v>
      </c>
      <c r="BK117" s="12">
        <v>0</v>
      </c>
      <c r="BL117" s="12">
        <v>0</v>
      </c>
      <c r="BM117" s="12">
        <v>0.17899999999999999</v>
      </c>
      <c r="BN117" s="12">
        <v>0</v>
      </c>
      <c r="BO117" s="43">
        <v>18</v>
      </c>
      <c r="BP117" s="51">
        <f t="shared" si="269"/>
        <v>0</v>
      </c>
      <c r="BQ117" s="12">
        <v>0.121</v>
      </c>
      <c r="BR117" s="51">
        <f t="shared" si="269"/>
        <v>0</v>
      </c>
      <c r="BS117" s="51">
        <f t="shared" si="269"/>
        <v>0</v>
      </c>
      <c r="BT117" s="51">
        <v>0.16</v>
      </c>
      <c r="BU117" s="51">
        <f t="shared" si="269"/>
        <v>0</v>
      </c>
      <c r="BV117" s="59">
        <v>14</v>
      </c>
      <c r="BW117" s="12">
        <v>0</v>
      </c>
      <c r="BX117" s="12">
        <v>0</v>
      </c>
      <c r="BY117" s="51"/>
      <c r="BZ117" s="15"/>
      <c r="CA117" s="33"/>
    </row>
    <row r="118" spans="1:79" ht="54.75" customHeight="1" x14ac:dyDescent="0.25">
      <c r="A118" s="87" t="s">
        <v>213</v>
      </c>
      <c r="B118" s="18" t="s">
        <v>310</v>
      </c>
      <c r="C118" s="50" t="s">
        <v>277</v>
      </c>
      <c r="D118" s="51" t="s">
        <v>136</v>
      </c>
      <c r="E118" s="12">
        <v>0</v>
      </c>
      <c r="F118" s="68">
        <v>0.80700000000000005</v>
      </c>
      <c r="G118" s="12">
        <v>0</v>
      </c>
      <c r="H118" s="12">
        <v>0</v>
      </c>
      <c r="I118" s="95">
        <v>0.71099999999999997</v>
      </c>
      <c r="J118" s="12">
        <v>0</v>
      </c>
      <c r="K118" s="97">
        <v>71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3">
        <v>0</v>
      </c>
      <c r="S118" s="12">
        <v>0</v>
      </c>
      <c r="T118" s="12">
        <v>0</v>
      </c>
      <c r="U118" s="12">
        <v>0</v>
      </c>
      <c r="V118" s="12">
        <v>0</v>
      </c>
      <c r="W118" s="51">
        <f t="shared" ref="W118:AM118" si="270">W124</f>
        <v>0</v>
      </c>
      <c r="X118" s="51">
        <f t="shared" si="270"/>
        <v>0</v>
      </c>
      <c r="Y118" s="59">
        <f t="shared" si="270"/>
        <v>0</v>
      </c>
      <c r="Z118" s="12">
        <v>0</v>
      </c>
      <c r="AA118" s="19">
        <v>0.63</v>
      </c>
      <c r="AB118" s="51">
        <f t="shared" si="270"/>
        <v>0</v>
      </c>
      <c r="AC118" s="51">
        <f t="shared" si="270"/>
        <v>0</v>
      </c>
      <c r="AD118" s="94">
        <v>0.71099999999999997</v>
      </c>
      <c r="AE118" s="51">
        <f t="shared" si="270"/>
        <v>0</v>
      </c>
      <c r="AF118" s="59">
        <v>71</v>
      </c>
      <c r="AG118" s="12">
        <v>0</v>
      </c>
      <c r="AH118" s="12">
        <v>0.17699999999999999</v>
      </c>
      <c r="AI118" s="51">
        <f t="shared" si="270"/>
        <v>0</v>
      </c>
      <c r="AJ118" s="51">
        <f t="shared" si="270"/>
        <v>0</v>
      </c>
      <c r="AK118" s="51">
        <f t="shared" si="270"/>
        <v>0</v>
      </c>
      <c r="AL118" s="51">
        <f t="shared" si="270"/>
        <v>0</v>
      </c>
      <c r="AM118" s="59">
        <f t="shared" si="270"/>
        <v>0</v>
      </c>
      <c r="AN118" s="12">
        <v>0</v>
      </c>
      <c r="AO118" s="14">
        <f t="shared" si="199"/>
        <v>0.71399999999999997</v>
      </c>
      <c r="AP118" s="12">
        <v>0</v>
      </c>
      <c r="AQ118" s="12">
        <v>0</v>
      </c>
      <c r="AR118" s="5">
        <f t="shared" si="200"/>
        <v>0.70399999999999996</v>
      </c>
      <c r="AS118" s="12">
        <v>0</v>
      </c>
      <c r="AT118" s="13">
        <f t="shared" si="201"/>
        <v>75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0</v>
      </c>
      <c r="BC118" s="51">
        <f t="shared" ref="BC118:BU118" si="271">BC124</f>
        <v>0</v>
      </c>
      <c r="BD118" s="51">
        <f t="shared" si="271"/>
        <v>0</v>
      </c>
      <c r="BE118" s="51">
        <f t="shared" si="271"/>
        <v>0</v>
      </c>
      <c r="BF118" s="51">
        <f t="shared" si="271"/>
        <v>0</v>
      </c>
      <c r="BG118" s="51">
        <f t="shared" si="271"/>
        <v>0</v>
      </c>
      <c r="BH118" s="51">
        <f t="shared" si="271"/>
        <v>0</v>
      </c>
      <c r="BI118" s="51">
        <f t="shared" si="271"/>
        <v>0</v>
      </c>
      <c r="BJ118" s="12">
        <v>0.623</v>
      </c>
      <c r="BK118" s="12">
        <v>0</v>
      </c>
      <c r="BL118" s="12">
        <v>0</v>
      </c>
      <c r="BM118" s="12">
        <v>0.70399999999999996</v>
      </c>
      <c r="BN118" s="12">
        <v>0</v>
      </c>
      <c r="BO118" s="43">
        <v>70</v>
      </c>
      <c r="BP118" s="51">
        <f t="shared" si="271"/>
        <v>0</v>
      </c>
      <c r="BQ118" s="12">
        <v>9.0999999999999998E-2</v>
      </c>
      <c r="BR118" s="51">
        <f t="shared" si="271"/>
        <v>0</v>
      </c>
      <c r="BS118" s="51">
        <f t="shared" si="271"/>
        <v>0</v>
      </c>
      <c r="BT118" s="51">
        <f t="shared" si="271"/>
        <v>0</v>
      </c>
      <c r="BU118" s="51">
        <f t="shared" si="271"/>
        <v>0</v>
      </c>
      <c r="BV118" s="59">
        <v>5</v>
      </c>
      <c r="BW118" s="12">
        <v>0</v>
      </c>
      <c r="BX118" s="12">
        <v>0</v>
      </c>
      <c r="BY118" s="51"/>
      <c r="BZ118" s="15"/>
      <c r="CA118" s="33"/>
    </row>
    <row r="119" spans="1:79" ht="63.75" customHeight="1" x14ac:dyDescent="0.25">
      <c r="A119" s="87" t="s">
        <v>214</v>
      </c>
      <c r="B119" s="18" t="s">
        <v>309</v>
      </c>
      <c r="C119" s="50" t="s">
        <v>278</v>
      </c>
      <c r="D119" s="51" t="s">
        <v>136</v>
      </c>
      <c r="E119" s="12">
        <v>0</v>
      </c>
      <c r="F119" s="68">
        <v>7.1999999999999995E-2</v>
      </c>
      <c r="G119" s="12">
        <v>0</v>
      </c>
      <c r="H119" s="12">
        <v>0</v>
      </c>
      <c r="I119" s="95">
        <v>0</v>
      </c>
      <c r="J119" s="12">
        <v>0</v>
      </c>
      <c r="K119" s="97">
        <v>8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3">
        <v>0</v>
      </c>
      <c r="S119" s="12">
        <v>0</v>
      </c>
      <c r="T119" s="12">
        <v>0</v>
      </c>
      <c r="U119" s="12">
        <v>0</v>
      </c>
      <c r="V119" s="12">
        <v>0</v>
      </c>
      <c r="W119" s="51">
        <f t="shared" ref="W119:AM119" si="272">W125</f>
        <v>0</v>
      </c>
      <c r="X119" s="51">
        <f t="shared" si="272"/>
        <v>0</v>
      </c>
      <c r="Y119" s="59">
        <f t="shared" si="272"/>
        <v>0</v>
      </c>
      <c r="Z119" s="12">
        <v>0</v>
      </c>
      <c r="AA119" s="19">
        <v>7.1999999999999995E-2</v>
      </c>
      <c r="AB119" s="51">
        <f t="shared" si="272"/>
        <v>0</v>
      </c>
      <c r="AC119" s="51">
        <f t="shared" si="272"/>
        <v>0</v>
      </c>
      <c r="AD119" s="94">
        <v>0</v>
      </c>
      <c r="AE119" s="51">
        <f t="shared" si="272"/>
        <v>0</v>
      </c>
      <c r="AF119" s="59">
        <v>8</v>
      </c>
      <c r="AG119" s="12">
        <v>0</v>
      </c>
      <c r="AH119" s="12">
        <v>0</v>
      </c>
      <c r="AI119" s="51">
        <f t="shared" si="272"/>
        <v>0</v>
      </c>
      <c r="AJ119" s="51">
        <f t="shared" si="272"/>
        <v>0</v>
      </c>
      <c r="AK119" s="51">
        <f t="shared" si="272"/>
        <v>0</v>
      </c>
      <c r="AL119" s="51">
        <f t="shared" si="272"/>
        <v>0</v>
      </c>
      <c r="AM119" s="59">
        <f t="shared" si="272"/>
        <v>0</v>
      </c>
      <c r="AN119" s="12">
        <v>0</v>
      </c>
      <c r="AO119" s="14">
        <f t="shared" si="199"/>
        <v>0.23299999999999998</v>
      </c>
      <c r="AP119" s="12">
        <v>0</v>
      </c>
      <c r="AQ119" s="12">
        <v>0</v>
      </c>
      <c r="AR119" s="5">
        <f t="shared" si="200"/>
        <v>0.02</v>
      </c>
      <c r="AS119" s="12">
        <v>0</v>
      </c>
      <c r="AT119" s="13">
        <f t="shared" si="201"/>
        <v>16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  <c r="BB119" s="12">
        <v>0</v>
      </c>
      <c r="BC119" s="51">
        <f t="shared" ref="BC119:BU119" si="273">BC125</f>
        <v>0</v>
      </c>
      <c r="BD119" s="51">
        <f t="shared" si="273"/>
        <v>0</v>
      </c>
      <c r="BE119" s="51">
        <f t="shared" si="273"/>
        <v>0</v>
      </c>
      <c r="BF119" s="51">
        <f t="shared" si="273"/>
        <v>0</v>
      </c>
      <c r="BG119" s="51">
        <f t="shared" si="273"/>
        <v>0</v>
      </c>
      <c r="BH119" s="51">
        <f t="shared" si="273"/>
        <v>0</v>
      </c>
      <c r="BI119" s="51">
        <f t="shared" si="273"/>
        <v>0</v>
      </c>
      <c r="BJ119" s="12">
        <v>5.0999999999999997E-2</v>
      </c>
      <c r="BK119" s="12">
        <v>0</v>
      </c>
      <c r="BL119" s="12">
        <v>0</v>
      </c>
      <c r="BM119" s="12">
        <v>0</v>
      </c>
      <c r="BN119" s="12">
        <v>0</v>
      </c>
      <c r="BO119" s="43">
        <v>6</v>
      </c>
      <c r="BP119" s="51">
        <f t="shared" si="273"/>
        <v>0</v>
      </c>
      <c r="BQ119" s="12">
        <v>0.182</v>
      </c>
      <c r="BR119" s="51">
        <f t="shared" si="273"/>
        <v>0</v>
      </c>
      <c r="BS119" s="51">
        <f t="shared" si="273"/>
        <v>0</v>
      </c>
      <c r="BT119" s="51">
        <v>0.02</v>
      </c>
      <c r="BU119" s="51">
        <f t="shared" si="273"/>
        <v>0</v>
      </c>
      <c r="BV119" s="59">
        <v>10</v>
      </c>
      <c r="BW119" s="12">
        <v>0</v>
      </c>
      <c r="BX119" s="12">
        <v>0</v>
      </c>
      <c r="BY119" s="51"/>
      <c r="BZ119" s="15"/>
      <c r="CA119" s="33"/>
    </row>
    <row r="120" spans="1:79" ht="56.25" customHeight="1" x14ac:dyDescent="0.25">
      <c r="A120" s="87" t="s">
        <v>215</v>
      </c>
      <c r="B120" s="18" t="s">
        <v>216</v>
      </c>
      <c r="C120" s="50" t="s">
        <v>279</v>
      </c>
      <c r="D120" s="51" t="s">
        <v>136</v>
      </c>
      <c r="E120" s="12">
        <v>0</v>
      </c>
      <c r="F120" s="68">
        <v>3.6999999999999998E-2</v>
      </c>
      <c r="G120" s="12">
        <v>0</v>
      </c>
      <c r="H120" s="12">
        <v>0</v>
      </c>
      <c r="I120" s="95">
        <v>0</v>
      </c>
      <c r="J120" s="12">
        <v>0</v>
      </c>
      <c r="K120" s="97">
        <v>2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3">
        <v>0</v>
      </c>
      <c r="S120" s="12">
        <v>0</v>
      </c>
      <c r="T120" s="12">
        <v>0</v>
      </c>
      <c r="U120" s="12">
        <v>0</v>
      </c>
      <c r="V120" s="12">
        <v>0</v>
      </c>
      <c r="W120" s="51">
        <f t="shared" ref="W120:AL120" si="274">W126</f>
        <v>0</v>
      </c>
      <c r="X120" s="51">
        <f t="shared" si="274"/>
        <v>0</v>
      </c>
      <c r="Y120" s="59">
        <f t="shared" si="274"/>
        <v>0</v>
      </c>
      <c r="Z120" s="12">
        <v>0</v>
      </c>
      <c r="AA120" s="51">
        <f t="shared" si="274"/>
        <v>0</v>
      </c>
      <c r="AB120" s="51">
        <f t="shared" si="274"/>
        <v>0</v>
      </c>
      <c r="AC120" s="51">
        <f t="shared" si="274"/>
        <v>0</v>
      </c>
      <c r="AD120" s="51">
        <f t="shared" si="274"/>
        <v>0</v>
      </c>
      <c r="AE120" s="51">
        <f t="shared" si="274"/>
        <v>0</v>
      </c>
      <c r="AF120" s="59">
        <f t="shared" si="274"/>
        <v>0</v>
      </c>
      <c r="AG120" s="12">
        <v>0</v>
      </c>
      <c r="AH120" s="12">
        <v>3.6999999999999998E-2</v>
      </c>
      <c r="AI120" s="51">
        <f t="shared" si="274"/>
        <v>0</v>
      </c>
      <c r="AJ120" s="51">
        <f t="shared" si="274"/>
        <v>0</v>
      </c>
      <c r="AK120" s="51">
        <f t="shared" si="274"/>
        <v>0</v>
      </c>
      <c r="AL120" s="51">
        <f t="shared" si="274"/>
        <v>0</v>
      </c>
      <c r="AM120" s="59">
        <v>2</v>
      </c>
      <c r="AN120" s="12">
        <v>0</v>
      </c>
      <c r="AO120" s="14">
        <f t="shared" si="199"/>
        <v>6.7000000000000004E-2</v>
      </c>
      <c r="AP120" s="12">
        <v>0</v>
      </c>
      <c r="AQ120" s="12">
        <v>0</v>
      </c>
      <c r="AR120" s="5">
        <v>0</v>
      </c>
      <c r="AS120" s="12">
        <v>0</v>
      </c>
      <c r="AT120" s="13">
        <v>2</v>
      </c>
      <c r="AU120" s="12">
        <v>0</v>
      </c>
      <c r="AV120" s="12">
        <v>0</v>
      </c>
      <c r="AW120" s="12">
        <v>0</v>
      </c>
      <c r="AX120" s="12">
        <v>0</v>
      </c>
      <c r="AY120" s="12">
        <v>0</v>
      </c>
      <c r="AZ120" s="12">
        <v>0</v>
      </c>
      <c r="BA120" s="12">
        <v>0</v>
      </c>
      <c r="BB120" s="12">
        <v>0</v>
      </c>
      <c r="BC120" s="51">
        <f t="shared" ref="BC120:BU120" si="275">BC126</f>
        <v>0</v>
      </c>
      <c r="BD120" s="51">
        <f t="shared" si="275"/>
        <v>0</v>
      </c>
      <c r="BE120" s="51">
        <f t="shared" si="275"/>
        <v>0</v>
      </c>
      <c r="BF120" s="51">
        <f t="shared" si="275"/>
        <v>0</v>
      </c>
      <c r="BG120" s="51">
        <f t="shared" si="275"/>
        <v>0</v>
      </c>
      <c r="BH120" s="51">
        <f t="shared" si="275"/>
        <v>0</v>
      </c>
      <c r="BI120" s="51">
        <f t="shared" si="275"/>
        <v>0</v>
      </c>
      <c r="BJ120" s="51">
        <f t="shared" si="275"/>
        <v>0</v>
      </c>
      <c r="BK120" s="51">
        <f t="shared" si="275"/>
        <v>0</v>
      </c>
      <c r="BL120" s="51">
        <f t="shared" si="275"/>
        <v>0</v>
      </c>
      <c r="BM120" s="51">
        <f t="shared" si="275"/>
        <v>0</v>
      </c>
      <c r="BN120" s="51">
        <f t="shared" si="275"/>
        <v>0</v>
      </c>
      <c r="BO120" s="43">
        <f t="shared" si="275"/>
        <v>0</v>
      </c>
      <c r="BP120" s="51">
        <f t="shared" si="275"/>
        <v>0</v>
      </c>
      <c r="BQ120" s="12">
        <v>6.7000000000000004E-2</v>
      </c>
      <c r="BR120" s="51">
        <f t="shared" si="275"/>
        <v>0</v>
      </c>
      <c r="BS120" s="51">
        <f t="shared" si="275"/>
        <v>0</v>
      </c>
      <c r="BT120" s="51">
        <v>0</v>
      </c>
      <c r="BU120" s="51">
        <f t="shared" si="275"/>
        <v>0</v>
      </c>
      <c r="BV120" s="59">
        <v>2</v>
      </c>
      <c r="BW120" s="12">
        <v>0</v>
      </c>
      <c r="BX120" s="12">
        <v>0</v>
      </c>
      <c r="BY120" s="51"/>
      <c r="BZ120" s="15"/>
      <c r="CA120" s="21"/>
    </row>
    <row r="121" spans="1:79" s="3" customFormat="1" ht="62.25" customHeight="1" x14ac:dyDescent="0.25">
      <c r="A121" s="57" t="s">
        <v>78</v>
      </c>
      <c r="B121" s="8" t="s">
        <v>217</v>
      </c>
      <c r="C121" s="41" t="s">
        <v>135</v>
      </c>
      <c r="D121" s="42" t="s">
        <v>136</v>
      </c>
      <c r="E121" s="6">
        <v>0</v>
      </c>
      <c r="F121" s="42">
        <f>F122</f>
        <v>0.13700000000000001</v>
      </c>
      <c r="G121" s="6">
        <v>0</v>
      </c>
      <c r="H121" s="6">
        <v>0</v>
      </c>
      <c r="I121" s="6">
        <v>0</v>
      </c>
      <c r="J121" s="6">
        <v>0</v>
      </c>
      <c r="K121" s="99">
        <f>K122</f>
        <v>3</v>
      </c>
      <c r="L121" s="6">
        <v>0</v>
      </c>
      <c r="M121" s="6">
        <f t="shared" ref="M121" si="276">M122</f>
        <v>0</v>
      </c>
      <c r="N121" s="6">
        <v>0</v>
      </c>
      <c r="O121" s="6">
        <v>0</v>
      </c>
      <c r="P121" s="6">
        <v>0</v>
      </c>
      <c r="Q121" s="6">
        <v>0</v>
      </c>
      <c r="R121" s="10">
        <v>0</v>
      </c>
      <c r="S121" s="6">
        <v>0</v>
      </c>
      <c r="T121" s="6">
        <v>0</v>
      </c>
      <c r="U121" s="6">
        <v>0</v>
      </c>
      <c r="V121" s="6">
        <v>0</v>
      </c>
      <c r="W121" s="42">
        <f t="shared" ref="W121:AL121" si="277">W127</f>
        <v>0</v>
      </c>
      <c r="X121" s="42">
        <f t="shared" si="277"/>
        <v>0</v>
      </c>
      <c r="Y121" s="43">
        <f t="shared" si="277"/>
        <v>0</v>
      </c>
      <c r="Z121" s="42">
        <f t="shared" si="277"/>
        <v>0</v>
      </c>
      <c r="AA121" s="42">
        <v>0</v>
      </c>
      <c r="AB121" s="42">
        <f t="shared" si="277"/>
        <v>0</v>
      </c>
      <c r="AC121" s="42">
        <f t="shared" si="277"/>
        <v>0</v>
      </c>
      <c r="AD121" s="42">
        <f t="shared" si="277"/>
        <v>0</v>
      </c>
      <c r="AE121" s="42">
        <f t="shared" si="277"/>
        <v>0</v>
      </c>
      <c r="AF121" s="43">
        <f t="shared" si="277"/>
        <v>268</v>
      </c>
      <c r="AG121" s="42">
        <f t="shared" si="277"/>
        <v>0</v>
      </c>
      <c r="AH121" s="42">
        <f>AH122</f>
        <v>0.13700000000000001</v>
      </c>
      <c r="AI121" s="42">
        <f t="shared" si="277"/>
        <v>0</v>
      </c>
      <c r="AJ121" s="42">
        <f t="shared" si="277"/>
        <v>0</v>
      </c>
      <c r="AK121" s="42">
        <f t="shared" si="277"/>
        <v>0</v>
      </c>
      <c r="AL121" s="42">
        <f t="shared" si="277"/>
        <v>0</v>
      </c>
      <c r="AM121" s="43">
        <v>3</v>
      </c>
      <c r="AN121" s="6">
        <v>0</v>
      </c>
      <c r="AO121" s="6">
        <f t="shared" ref="AO121" si="278">AO122</f>
        <v>0.13700000000000001</v>
      </c>
      <c r="AP121" s="6">
        <v>0</v>
      </c>
      <c r="AQ121" s="6">
        <v>0</v>
      </c>
      <c r="AR121" s="5">
        <f t="shared" si="200"/>
        <v>0</v>
      </c>
      <c r="AS121" s="6">
        <v>0</v>
      </c>
      <c r="AT121" s="10">
        <f>AT122</f>
        <v>3</v>
      </c>
      <c r="AU121" s="6">
        <v>0</v>
      </c>
      <c r="AV121" s="6">
        <f t="shared" ref="AV121" si="279">AV122</f>
        <v>0</v>
      </c>
      <c r="AW121" s="6">
        <v>0</v>
      </c>
      <c r="AX121" s="6">
        <v>0</v>
      </c>
      <c r="AY121" s="6">
        <v>0</v>
      </c>
      <c r="AZ121" s="6">
        <v>0</v>
      </c>
      <c r="BA121" s="6">
        <v>0</v>
      </c>
      <c r="BB121" s="6">
        <v>0</v>
      </c>
      <c r="BC121" s="42">
        <f t="shared" ref="BC121:BU121" si="280">BC127</f>
        <v>0</v>
      </c>
      <c r="BD121" s="42">
        <f t="shared" si="280"/>
        <v>0</v>
      </c>
      <c r="BE121" s="42">
        <f t="shared" si="280"/>
        <v>0</v>
      </c>
      <c r="BF121" s="42">
        <f t="shared" si="280"/>
        <v>0</v>
      </c>
      <c r="BG121" s="42">
        <f t="shared" si="280"/>
        <v>0</v>
      </c>
      <c r="BH121" s="42">
        <f t="shared" si="280"/>
        <v>0</v>
      </c>
      <c r="BI121" s="42">
        <f t="shared" si="280"/>
        <v>0</v>
      </c>
      <c r="BJ121" s="42">
        <f t="shared" si="280"/>
        <v>0</v>
      </c>
      <c r="BK121" s="42">
        <f t="shared" si="280"/>
        <v>0</v>
      </c>
      <c r="BL121" s="42">
        <f t="shared" si="280"/>
        <v>0</v>
      </c>
      <c r="BM121" s="42">
        <f t="shared" si="280"/>
        <v>0</v>
      </c>
      <c r="BN121" s="42">
        <f t="shared" si="280"/>
        <v>0</v>
      </c>
      <c r="BO121" s="43">
        <f t="shared" si="280"/>
        <v>0</v>
      </c>
      <c r="BP121" s="42">
        <f t="shared" si="280"/>
        <v>0</v>
      </c>
      <c r="BQ121" s="42">
        <f>BQ122</f>
        <v>0.13700000000000001</v>
      </c>
      <c r="BR121" s="42">
        <f t="shared" si="280"/>
        <v>0</v>
      </c>
      <c r="BS121" s="42">
        <f t="shared" si="280"/>
        <v>0</v>
      </c>
      <c r="BT121" s="42">
        <f t="shared" si="280"/>
        <v>0</v>
      </c>
      <c r="BU121" s="42">
        <f t="shared" si="280"/>
        <v>0</v>
      </c>
      <c r="BV121" s="43">
        <f>BV122</f>
        <v>3</v>
      </c>
      <c r="BW121" s="6">
        <v>0</v>
      </c>
      <c r="BX121" s="6">
        <v>0</v>
      </c>
      <c r="BY121" s="42"/>
      <c r="BZ121" s="7"/>
      <c r="CA121" s="20"/>
    </row>
    <row r="122" spans="1:79" ht="51.75" customHeight="1" x14ac:dyDescent="0.25">
      <c r="A122" s="58" t="s">
        <v>218</v>
      </c>
      <c r="B122" s="22" t="s">
        <v>219</v>
      </c>
      <c r="C122" s="50" t="s">
        <v>280</v>
      </c>
      <c r="D122" s="51" t="s">
        <v>136</v>
      </c>
      <c r="E122" s="12">
        <v>0</v>
      </c>
      <c r="F122" s="12">
        <v>0.13700000000000001</v>
      </c>
      <c r="G122" s="12">
        <v>0</v>
      </c>
      <c r="H122" s="12">
        <v>0</v>
      </c>
      <c r="I122" s="12">
        <v>0</v>
      </c>
      <c r="J122" s="12">
        <v>0</v>
      </c>
      <c r="K122" s="97">
        <v>3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3">
        <v>0</v>
      </c>
      <c r="S122" s="12">
        <v>0</v>
      </c>
      <c r="T122" s="12">
        <v>0</v>
      </c>
      <c r="U122" s="12">
        <v>0</v>
      </c>
      <c r="V122" s="12">
        <v>0</v>
      </c>
      <c r="W122" s="51">
        <f t="shared" ref="W122:AL122" si="281">W128</f>
        <v>0</v>
      </c>
      <c r="X122" s="51">
        <f t="shared" si="281"/>
        <v>0</v>
      </c>
      <c r="Y122" s="59">
        <f t="shared" si="281"/>
        <v>0</v>
      </c>
      <c r="Z122" s="51">
        <f t="shared" si="281"/>
        <v>0</v>
      </c>
      <c r="AA122" s="51">
        <v>0</v>
      </c>
      <c r="AB122" s="51">
        <f t="shared" si="281"/>
        <v>0</v>
      </c>
      <c r="AC122" s="51">
        <f t="shared" si="281"/>
        <v>0</v>
      </c>
      <c r="AD122" s="51">
        <f t="shared" si="281"/>
        <v>0</v>
      </c>
      <c r="AE122" s="51">
        <f t="shared" si="281"/>
        <v>0</v>
      </c>
      <c r="AF122" s="43">
        <f t="shared" si="281"/>
        <v>163</v>
      </c>
      <c r="AG122" s="51">
        <f t="shared" si="281"/>
        <v>0</v>
      </c>
      <c r="AH122" s="51">
        <v>0.13700000000000001</v>
      </c>
      <c r="AI122" s="51">
        <f t="shared" si="281"/>
        <v>0</v>
      </c>
      <c r="AJ122" s="51">
        <f t="shared" si="281"/>
        <v>0</v>
      </c>
      <c r="AK122" s="51">
        <f t="shared" si="281"/>
        <v>0</v>
      </c>
      <c r="AL122" s="51">
        <f t="shared" si="281"/>
        <v>0</v>
      </c>
      <c r="AM122" s="59">
        <v>3</v>
      </c>
      <c r="AN122" s="12">
        <v>0</v>
      </c>
      <c r="AO122" s="14">
        <f>AV122+BC122+BJ122+BQ122</f>
        <v>0.13700000000000001</v>
      </c>
      <c r="AP122" s="12">
        <v>0</v>
      </c>
      <c r="AQ122" s="12">
        <v>0</v>
      </c>
      <c r="AR122" s="5">
        <f t="shared" si="200"/>
        <v>0</v>
      </c>
      <c r="AS122" s="12">
        <v>0</v>
      </c>
      <c r="AT122" s="13">
        <f>BA122+BH122+BO122+BV122</f>
        <v>3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51">
        <f t="shared" ref="BC122:BU122" si="282">BC128</f>
        <v>0</v>
      </c>
      <c r="BD122" s="51">
        <f t="shared" si="282"/>
        <v>0</v>
      </c>
      <c r="BE122" s="51">
        <f t="shared" si="282"/>
        <v>0</v>
      </c>
      <c r="BF122" s="51">
        <f t="shared" si="282"/>
        <v>0</v>
      </c>
      <c r="BG122" s="51">
        <f t="shared" si="282"/>
        <v>0</v>
      </c>
      <c r="BH122" s="51">
        <f t="shared" si="282"/>
        <v>0</v>
      </c>
      <c r="BI122" s="51">
        <f t="shared" si="282"/>
        <v>0</v>
      </c>
      <c r="BJ122" s="51">
        <f t="shared" si="282"/>
        <v>0</v>
      </c>
      <c r="BK122" s="51">
        <f t="shared" si="282"/>
        <v>0</v>
      </c>
      <c r="BL122" s="51">
        <f t="shared" si="282"/>
        <v>0</v>
      </c>
      <c r="BM122" s="51">
        <f t="shared" si="282"/>
        <v>0</v>
      </c>
      <c r="BN122" s="51">
        <f t="shared" si="282"/>
        <v>0</v>
      </c>
      <c r="BO122" s="43">
        <f t="shared" si="282"/>
        <v>0</v>
      </c>
      <c r="BP122" s="51">
        <f t="shared" si="282"/>
        <v>0</v>
      </c>
      <c r="BQ122" s="51">
        <v>0.13700000000000001</v>
      </c>
      <c r="BR122" s="51">
        <f t="shared" si="282"/>
        <v>0</v>
      </c>
      <c r="BS122" s="51">
        <f t="shared" si="282"/>
        <v>0</v>
      </c>
      <c r="BT122" s="51">
        <f t="shared" si="282"/>
        <v>0</v>
      </c>
      <c r="BU122" s="51">
        <f t="shared" si="282"/>
        <v>0</v>
      </c>
      <c r="BV122" s="59">
        <v>3</v>
      </c>
      <c r="BW122" s="12">
        <v>0</v>
      </c>
      <c r="BX122" s="12">
        <v>0</v>
      </c>
      <c r="BY122" s="51"/>
      <c r="BZ122" s="15"/>
      <c r="CA122" s="21"/>
    </row>
    <row r="123" spans="1:79" s="3" customFormat="1" ht="61.5" customHeight="1" x14ac:dyDescent="0.25">
      <c r="A123" s="55" t="s">
        <v>220</v>
      </c>
      <c r="B123" s="8" t="s">
        <v>95</v>
      </c>
      <c r="C123" s="41" t="s">
        <v>135</v>
      </c>
      <c r="D123" s="42" t="s">
        <v>136</v>
      </c>
      <c r="E123" s="6">
        <v>0</v>
      </c>
      <c r="F123" s="42">
        <v>0</v>
      </c>
      <c r="G123" s="6">
        <v>0</v>
      </c>
      <c r="H123" s="6">
        <v>0</v>
      </c>
      <c r="I123" s="6">
        <v>0</v>
      </c>
      <c r="J123" s="6">
        <v>0</v>
      </c>
      <c r="K123" s="10">
        <v>0</v>
      </c>
      <c r="L123" s="6">
        <v>0</v>
      </c>
      <c r="M123" s="5">
        <v>0</v>
      </c>
      <c r="N123" s="6">
        <v>0</v>
      </c>
      <c r="O123" s="6">
        <v>0</v>
      </c>
      <c r="P123" s="6">
        <v>0</v>
      </c>
      <c r="Q123" s="6">
        <v>0</v>
      </c>
      <c r="R123" s="10">
        <v>0</v>
      </c>
      <c r="S123" s="6">
        <v>0</v>
      </c>
      <c r="T123" s="6">
        <v>0</v>
      </c>
      <c r="U123" s="6">
        <v>0</v>
      </c>
      <c r="V123" s="6">
        <v>0</v>
      </c>
      <c r="W123" s="42">
        <f t="shared" ref="W123:AL123" si="283">W129</f>
        <v>0</v>
      </c>
      <c r="X123" s="42">
        <f t="shared" si="283"/>
        <v>0</v>
      </c>
      <c r="Y123" s="43">
        <f t="shared" si="283"/>
        <v>0</v>
      </c>
      <c r="Z123" s="42">
        <f t="shared" si="283"/>
        <v>0</v>
      </c>
      <c r="AA123" s="42">
        <f t="shared" si="283"/>
        <v>2.6829999999999998</v>
      </c>
      <c r="AB123" s="42">
        <f t="shared" si="283"/>
        <v>0</v>
      </c>
      <c r="AC123" s="42">
        <f t="shared" si="283"/>
        <v>0</v>
      </c>
      <c r="AD123" s="42">
        <v>0</v>
      </c>
      <c r="AE123" s="42">
        <f t="shared" si="283"/>
        <v>0</v>
      </c>
      <c r="AF123" s="43">
        <f t="shared" si="283"/>
        <v>0</v>
      </c>
      <c r="AG123" s="42">
        <f t="shared" si="283"/>
        <v>0</v>
      </c>
      <c r="AH123" s="42">
        <v>0</v>
      </c>
      <c r="AI123" s="42">
        <f t="shared" si="283"/>
        <v>0</v>
      </c>
      <c r="AJ123" s="42">
        <f t="shared" si="283"/>
        <v>0</v>
      </c>
      <c r="AK123" s="42">
        <v>0</v>
      </c>
      <c r="AL123" s="42">
        <f t="shared" si="283"/>
        <v>0</v>
      </c>
      <c r="AM123" s="43">
        <v>0</v>
      </c>
      <c r="AN123" s="6">
        <v>0</v>
      </c>
      <c r="AO123" s="5">
        <v>0</v>
      </c>
      <c r="AP123" s="6">
        <v>0</v>
      </c>
      <c r="AQ123" s="6">
        <v>0</v>
      </c>
      <c r="AR123" s="5">
        <f t="shared" si="200"/>
        <v>0.56600000000000006</v>
      </c>
      <c r="AS123" s="6">
        <v>0</v>
      </c>
      <c r="AT123" s="34">
        <v>0</v>
      </c>
      <c r="AU123" s="6">
        <v>0</v>
      </c>
      <c r="AV123" s="5">
        <v>0</v>
      </c>
      <c r="AW123" s="6">
        <v>0</v>
      </c>
      <c r="AX123" s="6">
        <v>0</v>
      </c>
      <c r="AY123" s="6">
        <v>0</v>
      </c>
      <c r="AZ123" s="6">
        <v>0</v>
      </c>
      <c r="BA123" s="6">
        <v>0</v>
      </c>
      <c r="BB123" s="6">
        <v>0</v>
      </c>
      <c r="BC123" s="42">
        <f t="shared" ref="BC123:BV123" si="284">BC129</f>
        <v>0</v>
      </c>
      <c r="BD123" s="42">
        <f t="shared" si="284"/>
        <v>0</v>
      </c>
      <c r="BE123" s="42">
        <f t="shared" si="284"/>
        <v>0</v>
      </c>
      <c r="BF123" s="42">
        <f t="shared" si="284"/>
        <v>0</v>
      </c>
      <c r="BG123" s="42">
        <f t="shared" si="284"/>
        <v>0</v>
      </c>
      <c r="BH123" s="42">
        <f t="shared" si="284"/>
        <v>0</v>
      </c>
      <c r="BI123" s="42">
        <f t="shared" si="284"/>
        <v>0</v>
      </c>
      <c r="BJ123" s="5">
        <v>0</v>
      </c>
      <c r="BK123" s="42">
        <f t="shared" si="284"/>
        <v>0</v>
      </c>
      <c r="BL123" s="42">
        <f t="shared" si="284"/>
        <v>0</v>
      </c>
      <c r="BM123" s="42">
        <v>0</v>
      </c>
      <c r="BN123" s="42">
        <f t="shared" si="284"/>
        <v>0</v>
      </c>
      <c r="BO123" s="43">
        <v>0</v>
      </c>
      <c r="BP123" s="42">
        <f t="shared" si="284"/>
        <v>0</v>
      </c>
      <c r="BQ123" s="42">
        <v>0</v>
      </c>
      <c r="BR123" s="42">
        <f t="shared" si="284"/>
        <v>0</v>
      </c>
      <c r="BS123" s="42">
        <f t="shared" si="284"/>
        <v>0</v>
      </c>
      <c r="BT123" s="42">
        <f t="shared" si="284"/>
        <v>0.56600000000000006</v>
      </c>
      <c r="BU123" s="42">
        <f t="shared" si="284"/>
        <v>0</v>
      </c>
      <c r="BV123" s="42">
        <f t="shared" si="284"/>
        <v>0</v>
      </c>
      <c r="BW123" s="6">
        <v>0</v>
      </c>
      <c r="BX123" s="6">
        <v>0</v>
      </c>
      <c r="BY123" s="42"/>
      <c r="BZ123" s="7"/>
      <c r="CA123" s="20"/>
    </row>
    <row r="124" spans="1:79" s="3" customFormat="1" ht="52.5" customHeight="1" x14ac:dyDescent="0.25">
      <c r="A124" s="55" t="s">
        <v>133</v>
      </c>
      <c r="B124" s="8" t="s">
        <v>221</v>
      </c>
      <c r="C124" s="41" t="s">
        <v>135</v>
      </c>
      <c r="D124" s="42" t="s">
        <v>136</v>
      </c>
      <c r="E124" s="6">
        <v>0</v>
      </c>
      <c r="F124" s="5">
        <v>0</v>
      </c>
      <c r="G124" s="6">
        <v>0</v>
      </c>
      <c r="H124" s="6">
        <v>0</v>
      </c>
      <c r="I124" s="6">
        <v>0</v>
      </c>
      <c r="J124" s="6">
        <v>0</v>
      </c>
      <c r="K124" s="10">
        <v>0</v>
      </c>
      <c r="L124" s="6">
        <v>0</v>
      </c>
      <c r="M124" s="5">
        <v>0</v>
      </c>
      <c r="N124" s="6">
        <v>0</v>
      </c>
      <c r="O124" s="6">
        <v>0</v>
      </c>
      <c r="P124" s="6">
        <v>0</v>
      </c>
      <c r="Q124" s="6">
        <v>0</v>
      </c>
      <c r="R124" s="10">
        <v>0</v>
      </c>
      <c r="S124" s="6">
        <v>0</v>
      </c>
      <c r="T124" s="6">
        <v>0</v>
      </c>
      <c r="U124" s="6">
        <v>0</v>
      </c>
      <c r="V124" s="6">
        <v>0</v>
      </c>
      <c r="W124" s="42">
        <f t="shared" ref="W124:AM124" si="285">W130</f>
        <v>0</v>
      </c>
      <c r="X124" s="42">
        <f t="shared" si="285"/>
        <v>0</v>
      </c>
      <c r="Y124" s="43">
        <f t="shared" si="285"/>
        <v>0</v>
      </c>
      <c r="Z124" s="42">
        <f t="shared" si="285"/>
        <v>0</v>
      </c>
      <c r="AA124" s="42">
        <f t="shared" si="285"/>
        <v>0</v>
      </c>
      <c r="AB124" s="42">
        <f t="shared" si="285"/>
        <v>0</v>
      </c>
      <c r="AC124" s="42">
        <f t="shared" si="285"/>
        <v>0</v>
      </c>
      <c r="AD124" s="42">
        <f t="shared" si="285"/>
        <v>0</v>
      </c>
      <c r="AE124" s="42">
        <f t="shared" si="285"/>
        <v>0</v>
      </c>
      <c r="AF124" s="43">
        <f t="shared" si="285"/>
        <v>105</v>
      </c>
      <c r="AG124" s="42">
        <v>0</v>
      </c>
      <c r="AH124" s="42">
        <v>0</v>
      </c>
      <c r="AI124" s="42">
        <f t="shared" si="285"/>
        <v>0</v>
      </c>
      <c r="AJ124" s="42">
        <f t="shared" si="285"/>
        <v>0</v>
      </c>
      <c r="AK124" s="42">
        <f t="shared" si="285"/>
        <v>0</v>
      </c>
      <c r="AL124" s="42">
        <f t="shared" si="285"/>
        <v>0</v>
      </c>
      <c r="AM124" s="42">
        <f t="shared" si="285"/>
        <v>0</v>
      </c>
      <c r="AN124" s="6">
        <v>0</v>
      </c>
      <c r="AO124" s="5">
        <v>0</v>
      </c>
      <c r="AP124" s="6">
        <v>0</v>
      </c>
      <c r="AQ124" s="6">
        <v>0</v>
      </c>
      <c r="AR124" s="5">
        <f t="shared" si="200"/>
        <v>0</v>
      </c>
      <c r="AS124" s="6">
        <v>0</v>
      </c>
      <c r="AT124" s="34">
        <v>0</v>
      </c>
      <c r="AU124" s="6">
        <v>0</v>
      </c>
      <c r="AV124" s="5">
        <v>0</v>
      </c>
      <c r="AW124" s="6">
        <v>0</v>
      </c>
      <c r="AX124" s="6">
        <v>0</v>
      </c>
      <c r="AY124" s="6">
        <v>0</v>
      </c>
      <c r="AZ124" s="6">
        <v>0</v>
      </c>
      <c r="BA124" s="6">
        <v>0</v>
      </c>
      <c r="BB124" s="6">
        <v>0</v>
      </c>
      <c r="BC124" s="42">
        <f t="shared" ref="BC124:BV124" si="286">BC130</f>
        <v>0</v>
      </c>
      <c r="BD124" s="42">
        <f t="shared" si="286"/>
        <v>0</v>
      </c>
      <c r="BE124" s="42">
        <f t="shared" si="286"/>
        <v>0</v>
      </c>
      <c r="BF124" s="42">
        <f t="shared" si="286"/>
        <v>0</v>
      </c>
      <c r="BG124" s="42">
        <f t="shared" si="286"/>
        <v>0</v>
      </c>
      <c r="BH124" s="42">
        <f t="shared" si="286"/>
        <v>0</v>
      </c>
      <c r="BI124" s="42">
        <f t="shared" si="286"/>
        <v>0</v>
      </c>
      <c r="BJ124" s="5">
        <v>0</v>
      </c>
      <c r="BK124" s="42">
        <f t="shared" si="286"/>
        <v>0</v>
      </c>
      <c r="BL124" s="42">
        <f t="shared" si="286"/>
        <v>0</v>
      </c>
      <c r="BM124" s="42">
        <f t="shared" si="286"/>
        <v>0</v>
      </c>
      <c r="BN124" s="42">
        <f t="shared" si="286"/>
        <v>0</v>
      </c>
      <c r="BO124" s="43">
        <v>0</v>
      </c>
      <c r="BP124" s="42">
        <f t="shared" si="286"/>
        <v>0</v>
      </c>
      <c r="BQ124" s="42">
        <v>0</v>
      </c>
      <c r="BR124" s="42">
        <f t="shared" si="286"/>
        <v>0</v>
      </c>
      <c r="BS124" s="42">
        <f t="shared" si="286"/>
        <v>0</v>
      </c>
      <c r="BT124" s="42">
        <f t="shared" si="286"/>
        <v>0</v>
      </c>
      <c r="BU124" s="42">
        <f t="shared" si="286"/>
        <v>0</v>
      </c>
      <c r="BV124" s="42">
        <f t="shared" si="286"/>
        <v>0</v>
      </c>
      <c r="BW124" s="6">
        <v>0</v>
      </c>
      <c r="BX124" s="6">
        <v>0</v>
      </c>
      <c r="BY124" s="42"/>
      <c r="BZ124" s="7"/>
      <c r="CA124" s="20"/>
    </row>
    <row r="125" spans="1:79" s="3" customFormat="1" ht="72.75" customHeight="1" x14ac:dyDescent="0.25">
      <c r="A125" s="55" t="s">
        <v>134</v>
      </c>
      <c r="B125" s="8" t="s">
        <v>222</v>
      </c>
      <c r="C125" s="41" t="s">
        <v>135</v>
      </c>
      <c r="D125" s="42" t="s">
        <v>136</v>
      </c>
      <c r="E125" s="6">
        <v>0</v>
      </c>
      <c r="F125" s="5">
        <v>0</v>
      </c>
      <c r="G125" s="6">
        <v>0</v>
      </c>
      <c r="H125" s="6">
        <v>0</v>
      </c>
      <c r="I125" s="6">
        <v>0</v>
      </c>
      <c r="J125" s="6">
        <v>0</v>
      </c>
      <c r="K125" s="10">
        <v>0</v>
      </c>
      <c r="L125" s="6">
        <v>0</v>
      </c>
      <c r="M125" s="5">
        <v>0</v>
      </c>
      <c r="N125" s="6">
        <v>0</v>
      </c>
      <c r="O125" s="6">
        <v>0</v>
      </c>
      <c r="P125" s="6">
        <v>0</v>
      </c>
      <c r="Q125" s="6">
        <v>0</v>
      </c>
      <c r="R125" s="10">
        <v>0</v>
      </c>
      <c r="S125" s="6">
        <v>0</v>
      </c>
      <c r="T125" s="6">
        <v>0</v>
      </c>
      <c r="U125" s="6">
        <v>0</v>
      </c>
      <c r="V125" s="6">
        <v>0</v>
      </c>
      <c r="W125" s="42">
        <f t="shared" ref="W125:AM125" si="287">W131</f>
        <v>0</v>
      </c>
      <c r="X125" s="42">
        <f t="shared" si="287"/>
        <v>0</v>
      </c>
      <c r="Y125" s="43">
        <f t="shared" si="287"/>
        <v>0</v>
      </c>
      <c r="Z125" s="42">
        <f t="shared" si="287"/>
        <v>0</v>
      </c>
      <c r="AA125" s="42">
        <f t="shared" si="287"/>
        <v>0</v>
      </c>
      <c r="AB125" s="42">
        <f t="shared" si="287"/>
        <v>0</v>
      </c>
      <c r="AC125" s="42">
        <f t="shared" si="287"/>
        <v>0</v>
      </c>
      <c r="AD125" s="42">
        <v>0</v>
      </c>
      <c r="AE125" s="42">
        <f t="shared" si="287"/>
        <v>0</v>
      </c>
      <c r="AF125" s="43">
        <f t="shared" si="287"/>
        <v>0</v>
      </c>
      <c r="AG125" s="42">
        <f t="shared" si="287"/>
        <v>0</v>
      </c>
      <c r="AH125" s="42">
        <v>0</v>
      </c>
      <c r="AI125" s="42">
        <f t="shared" si="287"/>
        <v>0</v>
      </c>
      <c r="AJ125" s="42">
        <f t="shared" si="287"/>
        <v>0</v>
      </c>
      <c r="AK125" s="42">
        <v>0</v>
      </c>
      <c r="AL125" s="42">
        <f t="shared" si="287"/>
        <v>0</v>
      </c>
      <c r="AM125" s="42">
        <f t="shared" si="287"/>
        <v>0</v>
      </c>
      <c r="AN125" s="6">
        <v>0</v>
      </c>
      <c r="AO125" s="5">
        <v>0</v>
      </c>
      <c r="AP125" s="6">
        <v>0</v>
      </c>
      <c r="AQ125" s="6">
        <v>0</v>
      </c>
      <c r="AR125" s="5">
        <f t="shared" si="200"/>
        <v>8.5000000000000006E-2</v>
      </c>
      <c r="AS125" s="6">
        <v>0</v>
      </c>
      <c r="AT125" s="34">
        <v>0</v>
      </c>
      <c r="AU125" s="6">
        <v>0</v>
      </c>
      <c r="AV125" s="5">
        <v>0</v>
      </c>
      <c r="AW125" s="6">
        <v>0</v>
      </c>
      <c r="AX125" s="6">
        <v>0</v>
      </c>
      <c r="AY125" s="6">
        <v>0</v>
      </c>
      <c r="AZ125" s="6">
        <v>0</v>
      </c>
      <c r="BA125" s="6">
        <v>0</v>
      </c>
      <c r="BB125" s="6">
        <v>0</v>
      </c>
      <c r="BC125" s="42">
        <f t="shared" ref="BC125:BV125" si="288">BC131</f>
        <v>0</v>
      </c>
      <c r="BD125" s="42">
        <f t="shared" si="288"/>
        <v>0</v>
      </c>
      <c r="BE125" s="42">
        <f t="shared" si="288"/>
        <v>0</v>
      </c>
      <c r="BF125" s="42">
        <f t="shared" si="288"/>
        <v>0</v>
      </c>
      <c r="BG125" s="42">
        <f t="shared" si="288"/>
        <v>0</v>
      </c>
      <c r="BH125" s="42">
        <f t="shared" si="288"/>
        <v>0</v>
      </c>
      <c r="BI125" s="42">
        <f t="shared" si="288"/>
        <v>0</v>
      </c>
      <c r="BJ125" s="5">
        <v>0</v>
      </c>
      <c r="BK125" s="42">
        <f t="shared" si="288"/>
        <v>0</v>
      </c>
      <c r="BL125" s="42">
        <f t="shared" si="288"/>
        <v>0</v>
      </c>
      <c r="BM125" s="42">
        <f t="shared" si="288"/>
        <v>0</v>
      </c>
      <c r="BN125" s="42">
        <f t="shared" si="288"/>
        <v>0</v>
      </c>
      <c r="BO125" s="43">
        <f t="shared" si="288"/>
        <v>0</v>
      </c>
      <c r="BP125" s="42">
        <f t="shared" si="288"/>
        <v>0</v>
      </c>
      <c r="BQ125" s="42">
        <v>0</v>
      </c>
      <c r="BR125" s="42">
        <f t="shared" si="288"/>
        <v>0</v>
      </c>
      <c r="BS125" s="42">
        <f t="shared" si="288"/>
        <v>0</v>
      </c>
      <c r="BT125" s="42">
        <f t="shared" si="288"/>
        <v>8.5000000000000006E-2</v>
      </c>
      <c r="BU125" s="42">
        <f t="shared" si="288"/>
        <v>0</v>
      </c>
      <c r="BV125" s="42">
        <f t="shared" si="288"/>
        <v>0</v>
      </c>
      <c r="BW125" s="6">
        <v>0</v>
      </c>
      <c r="BX125" s="6">
        <v>0</v>
      </c>
      <c r="BY125" s="42"/>
      <c r="BZ125" s="7"/>
      <c r="CA125" s="20"/>
    </row>
    <row r="126" spans="1:79" s="3" customFormat="1" ht="60.75" customHeight="1" x14ac:dyDescent="0.25">
      <c r="A126" s="55" t="s">
        <v>79</v>
      </c>
      <c r="B126" s="8" t="s">
        <v>96</v>
      </c>
      <c r="C126" s="41" t="s">
        <v>135</v>
      </c>
      <c r="D126" s="42" t="s">
        <v>136</v>
      </c>
      <c r="E126" s="6">
        <v>0</v>
      </c>
      <c r="F126" s="5">
        <v>0</v>
      </c>
      <c r="G126" s="6">
        <v>0</v>
      </c>
      <c r="H126" s="6">
        <v>0</v>
      </c>
      <c r="I126" s="6">
        <v>0</v>
      </c>
      <c r="J126" s="6">
        <v>0</v>
      </c>
      <c r="K126" s="10">
        <v>0</v>
      </c>
      <c r="L126" s="6">
        <v>0</v>
      </c>
      <c r="M126" s="5">
        <v>0</v>
      </c>
      <c r="N126" s="6">
        <v>0</v>
      </c>
      <c r="O126" s="6">
        <v>0</v>
      </c>
      <c r="P126" s="6">
        <v>0</v>
      </c>
      <c r="Q126" s="6">
        <v>0</v>
      </c>
      <c r="R126" s="10">
        <v>0</v>
      </c>
      <c r="S126" s="6">
        <v>0</v>
      </c>
      <c r="T126" s="6">
        <v>0</v>
      </c>
      <c r="U126" s="6">
        <v>0</v>
      </c>
      <c r="V126" s="6">
        <v>0</v>
      </c>
      <c r="W126" s="42">
        <f t="shared" ref="W126:AM126" si="289">W132</f>
        <v>0</v>
      </c>
      <c r="X126" s="42">
        <f t="shared" si="289"/>
        <v>0</v>
      </c>
      <c r="Y126" s="43">
        <f t="shared" si="289"/>
        <v>0</v>
      </c>
      <c r="Z126" s="42">
        <f t="shared" si="289"/>
        <v>0</v>
      </c>
      <c r="AA126" s="42">
        <f t="shared" si="289"/>
        <v>0</v>
      </c>
      <c r="AB126" s="42">
        <f t="shared" si="289"/>
        <v>0</v>
      </c>
      <c r="AC126" s="42">
        <f t="shared" si="289"/>
        <v>0</v>
      </c>
      <c r="AD126" s="42">
        <f t="shared" si="289"/>
        <v>0</v>
      </c>
      <c r="AE126" s="42">
        <f t="shared" si="289"/>
        <v>0</v>
      </c>
      <c r="AF126" s="43">
        <f t="shared" si="289"/>
        <v>0</v>
      </c>
      <c r="AG126" s="42">
        <f t="shared" si="289"/>
        <v>0</v>
      </c>
      <c r="AH126" s="42">
        <v>0</v>
      </c>
      <c r="AI126" s="42">
        <f t="shared" si="289"/>
        <v>0</v>
      </c>
      <c r="AJ126" s="42">
        <f t="shared" si="289"/>
        <v>0</v>
      </c>
      <c r="AK126" s="42">
        <v>0</v>
      </c>
      <c r="AL126" s="42">
        <f t="shared" si="289"/>
        <v>0</v>
      </c>
      <c r="AM126" s="42">
        <f t="shared" si="289"/>
        <v>0</v>
      </c>
      <c r="AN126" s="6">
        <v>0</v>
      </c>
      <c r="AO126" s="5">
        <v>0</v>
      </c>
      <c r="AP126" s="6">
        <v>0</v>
      </c>
      <c r="AQ126" s="6">
        <v>0</v>
      </c>
      <c r="AR126" s="5">
        <f t="shared" si="200"/>
        <v>0.23200000000000001</v>
      </c>
      <c r="AS126" s="6">
        <v>0</v>
      </c>
      <c r="AT126" s="34">
        <v>0</v>
      </c>
      <c r="AU126" s="6">
        <v>0</v>
      </c>
      <c r="AV126" s="5">
        <v>0</v>
      </c>
      <c r="AW126" s="6">
        <v>0</v>
      </c>
      <c r="AX126" s="6">
        <v>0</v>
      </c>
      <c r="AY126" s="6">
        <v>0</v>
      </c>
      <c r="AZ126" s="6">
        <v>0</v>
      </c>
      <c r="BA126" s="6">
        <v>0</v>
      </c>
      <c r="BB126" s="6">
        <f>BB127+BB128</f>
        <v>0</v>
      </c>
      <c r="BC126" s="42">
        <f t="shared" ref="BC126:BV126" si="290">BC132</f>
        <v>0</v>
      </c>
      <c r="BD126" s="42">
        <f t="shared" si="290"/>
        <v>0</v>
      </c>
      <c r="BE126" s="42">
        <f t="shared" si="290"/>
        <v>0</v>
      </c>
      <c r="BF126" s="42">
        <f t="shared" si="290"/>
        <v>0</v>
      </c>
      <c r="BG126" s="42">
        <f t="shared" si="290"/>
        <v>0</v>
      </c>
      <c r="BH126" s="42">
        <f t="shared" si="290"/>
        <v>0</v>
      </c>
      <c r="BI126" s="42">
        <f t="shared" si="290"/>
        <v>0</v>
      </c>
      <c r="BJ126" s="5">
        <v>0</v>
      </c>
      <c r="BK126" s="42">
        <f t="shared" si="290"/>
        <v>0</v>
      </c>
      <c r="BL126" s="42">
        <f t="shared" si="290"/>
        <v>0</v>
      </c>
      <c r="BM126" s="42">
        <f t="shared" si="290"/>
        <v>0</v>
      </c>
      <c r="BN126" s="42">
        <f t="shared" si="290"/>
        <v>0</v>
      </c>
      <c r="BO126" s="43">
        <f t="shared" si="290"/>
        <v>0</v>
      </c>
      <c r="BP126" s="42">
        <f t="shared" si="290"/>
        <v>0</v>
      </c>
      <c r="BQ126" s="42">
        <v>0</v>
      </c>
      <c r="BR126" s="42">
        <f t="shared" si="290"/>
        <v>0</v>
      </c>
      <c r="BS126" s="42">
        <f t="shared" si="290"/>
        <v>0</v>
      </c>
      <c r="BT126" s="42">
        <f t="shared" si="290"/>
        <v>0.23200000000000001</v>
      </c>
      <c r="BU126" s="42">
        <f t="shared" si="290"/>
        <v>0</v>
      </c>
      <c r="BV126" s="42">
        <f t="shared" si="290"/>
        <v>0</v>
      </c>
      <c r="BW126" s="6">
        <v>0</v>
      </c>
      <c r="BX126" s="6">
        <v>0</v>
      </c>
      <c r="BY126" s="42"/>
      <c r="BZ126" s="7"/>
      <c r="CA126" s="20"/>
    </row>
    <row r="127" spans="1:79" s="3" customFormat="1" ht="78.75" x14ac:dyDescent="0.25">
      <c r="A127" s="55" t="s">
        <v>223</v>
      </c>
      <c r="B127" s="8" t="s">
        <v>224</v>
      </c>
      <c r="C127" s="41" t="s">
        <v>135</v>
      </c>
      <c r="D127" s="42" t="s">
        <v>136</v>
      </c>
      <c r="E127" s="6">
        <v>0</v>
      </c>
      <c r="F127" s="42">
        <v>0</v>
      </c>
      <c r="G127" s="6">
        <v>0</v>
      </c>
      <c r="H127" s="6">
        <v>0</v>
      </c>
      <c r="I127" s="6">
        <v>0</v>
      </c>
      <c r="J127" s="6">
        <v>0</v>
      </c>
      <c r="K127" s="10">
        <v>0</v>
      </c>
      <c r="L127" s="6">
        <v>0</v>
      </c>
      <c r="M127" s="5">
        <v>0</v>
      </c>
      <c r="N127" s="6">
        <v>0</v>
      </c>
      <c r="O127" s="6">
        <v>0</v>
      </c>
      <c r="P127" s="6">
        <v>0</v>
      </c>
      <c r="Q127" s="6">
        <v>0</v>
      </c>
      <c r="R127" s="10">
        <v>0</v>
      </c>
      <c r="S127" s="6">
        <v>0</v>
      </c>
      <c r="T127" s="6">
        <v>0</v>
      </c>
      <c r="U127" s="6">
        <v>0</v>
      </c>
      <c r="V127" s="6">
        <v>0</v>
      </c>
      <c r="W127" s="42">
        <f t="shared" ref="W127:AL127" si="291">W133</f>
        <v>0</v>
      </c>
      <c r="X127" s="42">
        <f t="shared" si="291"/>
        <v>0</v>
      </c>
      <c r="Y127" s="43">
        <f t="shared" si="291"/>
        <v>0</v>
      </c>
      <c r="Z127" s="42">
        <f t="shared" si="291"/>
        <v>0</v>
      </c>
      <c r="AA127" s="42">
        <f t="shared" si="291"/>
        <v>2.3479999999999999</v>
      </c>
      <c r="AB127" s="42">
        <f t="shared" si="291"/>
        <v>0</v>
      </c>
      <c r="AC127" s="42">
        <f t="shared" si="291"/>
        <v>0</v>
      </c>
      <c r="AD127" s="42">
        <v>0</v>
      </c>
      <c r="AE127" s="42">
        <f t="shared" si="291"/>
        <v>0</v>
      </c>
      <c r="AF127" s="43">
        <f t="shared" si="291"/>
        <v>268</v>
      </c>
      <c r="AG127" s="42">
        <f t="shared" si="291"/>
        <v>0</v>
      </c>
      <c r="AH127" s="42">
        <v>0</v>
      </c>
      <c r="AI127" s="42">
        <f t="shared" si="291"/>
        <v>0</v>
      </c>
      <c r="AJ127" s="42">
        <f t="shared" si="291"/>
        <v>0</v>
      </c>
      <c r="AK127" s="42">
        <f t="shared" si="291"/>
        <v>0</v>
      </c>
      <c r="AL127" s="42">
        <f t="shared" si="291"/>
        <v>0</v>
      </c>
      <c r="AM127" s="42">
        <v>0</v>
      </c>
      <c r="AN127" s="6">
        <v>0</v>
      </c>
      <c r="AO127" s="5">
        <v>0</v>
      </c>
      <c r="AP127" s="6">
        <v>0</v>
      </c>
      <c r="AQ127" s="6">
        <v>0</v>
      </c>
      <c r="AR127" s="5">
        <f t="shared" si="200"/>
        <v>0</v>
      </c>
      <c r="AS127" s="6">
        <v>0</v>
      </c>
      <c r="AT127" s="34">
        <v>0</v>
      </c>
      <c r="AU127" s="6">
        <v>0</v>
      </c>
      <c r="AV127" s="5">
        <v>0</v>
      </c>
      <c r="AW127" s="6">
        <v>0</v>
      </c>
      <c r="AX127" s="6">
        <v>0</v>
      </c>
      <c r="AY127" s="6">
        <v>0</v>
      </c>
      <c r="AZ127" s="6">
        <v>0</v>
      </c>
      <c r="BA127" s="6">
        <v>0</v>
      </c>
      <c r="BB127" s="6">
        <v>0</v>
      </c>
      <c r="BC127" s="42">
        <f t="shared" ref="BC127:BU127" si="292">BC133</f>
        <v>0</v>
      </c>
      <c r="BD127" s="42">
        <f t="shared" si="292"/>
        <v>0</v>
      </c>
      <c r="BE127" s="42">
        <f t="shared" si="292"/>
        <v>0</v>
      </c>
      <c r="BF127" s="42">
        <f t="shared" si="292"/>
        <v>0</v>
      </c>
      <c r="BG127" s="42">
        <f t="shared" si="292"/>
        <v>0</v>
      </c>
      <c r="BH127" s="42">
        <f t="shared" si="292"/>
        <v>0</v>
      </c>
      <c r="BI127" s="42">
        <f t="shared" si="292"/>
        <v>0</v>
      </c>
      <c r="BJ127" s="5">
        <v>0</v>
      </c>
      <c r="BK127" s="42">
        <f t="shared" si="292"/>
        <v>0</v>
      </c>
      <c r="BL127" s="42">
        <f t="shared" si="292"/>
        <v>0</v>
      </c>
      <c r="BM127" s="42">
        <v>0</v>
      </c>
      <c r="BN127" s="42">
        <f t="shared" si="292"/>
        <v>0</v>
      </c>
      <c r="BO127" s="43">
        <v>0</v>
      </c>
      <c r="BP127" s="42">
        <f t="shared" si="292"/>
        <v>0</v>
      </c>
      <c r="BQ127" s="42">
        <v>0</v>
      </c>
      <c r="BR127" s="42">
        <f t="shared" si="292"/>
        <v>0</v>
      </c>
      <c r="BS127" s="42">
        <f t="shared" si="292"/>
        <v>0</v>
      </c>
      <c r="BT127" s="42">
        <v>0</v>
      </c>
      <c r="BU127" s="42">
        <f t="shared" si="292"/>
        <v>0</v>
      </c>
      <c r="BV127" s="42">
        <v>0</v>
      </c>
      <c r="BW127" s="6">
        <v>0</v>
      </c>
      <c r="BX127" s="6">
        <v>0</v>
      </c>
      <c r="BY127" s="42"/>
      <c r="BZ127" s="7"/>
      <c r="CA127" s="20"/>
    </row>
    <row r="128" spans="1:79" s="3" customFormat="1" ht="78.75" x14ac:dyDescent="0.25">
      <c r="A128" s="55" t="s">
        <v>225</v>
      </c>
      <c r="B128" s="8" t="s">
        <v>226</v>
      </c>
      <c r="C128" s="41" t="s">
        <v>135</v>
      </c>
      <c r="D128" s="42" t="s">
        <v>136</v>
      </c>
      <c r="E128" s="6">
        <v>0</v>
      </c>
      <c r="F128" s="42">
        <v>0</v>
      </c>
      <c r="G128" s="6">
        <v>0</v>
      </c>
      <c r="H128" s="6">
        <v>0</v>
      </c>
      <c r="I128" s="6">
        <v>0</v>
      </c>
      <c r="J128" s="6">
        <v>0</v>
      </c>
      <c r="K128" s="10">
        <v>0</v>
      </c>
      <c r="L128" s="6">
        <v>0</v>
      </c>
      <c r="M128" s="5">
        <v>0</v>
      </c>
      <c r="N128" s="6">
        <v>0</v>
      </c>
      <c r="O128" s="6">
        <v>0</v>
      </c>
      <c r="P128" s="6">
        <v>0</v>
      </c>
      <c r="Q128" s="6">
        <v>0</v>
      </c>
      <c r="R128" s="10">
        <v>0</v>
      </c>
      <c r="S128" s="6">
        <v>0</v>
      </c>
      <c r="T128" s="6">
        <v>0</v>
      </c>
      <c r="U128" s="6">
        <v>0</v>
      </c>
      <c r="V128" s="6">
        <v>0</v>
      </c>
      <c r="W128" s="42">
        <f t="shared" ref="W128:AM128" si="293">W134</f>
        <v>0</v>
      </c>
      <c r="X128" s="42">
        <f t="shared" si="293"/>
        <v>0</v>
      </c>
      <c r="Y128" s="43">
        <f t="shared" si="293"/>
        <v>0</v>
      </c>
      <c r="Z128" s="42">
        <f t="shared" si="293"/>
        <v>0</v>
      </c>
      <c r="AA128" s="42">
        <f>AA134</f>
        <v>1.4750000000000001</v>
      </c>
      <c r="AB128" s="42">
        <f t="shared" si="293"/>
        <v>0</v>
      </c>
      <c r="AC128" s="42">
        <f t="shared" si="293"/>
        <v>0</v>
      </c>
      <c r="AD128" s="42">
        <f t="shared" si="293"/>
        <v>0</v>
      </c>
      <c r="AE128" s="42">
        <f t="shared" si="293"/>
        <v>0</v>
      </c>
      <c r="AF128" s="43">
        <f t="shared" si="293"/>
        <v>163</v>
      </c>
      <c r="AG128" s="42">
        <f t="shared" si="293"/>
        <v>0</v>
      </c>
      <c r="AH128" s="42">
        <f t="shared" si="293"/>
        <v>0</v>
      </c>
      <c r="AI128" s="42">
        <f t="shared" si="293"/>
        <v>0</v>
      </c>
      <c r="AJ128" s="42">
        <f t="shared" si="293"/>
        <v>0</v>
      </c>
      <c r="AK128" s="42">
        <f t="shared" si="293"/>
        <v>0</v>
      </c>
      <c r="AL128" s="42">
        <f t="shared" si="293"/>
        <v>0</v>
      </c>
      <c r="AM128" s="42">
        <f t="shared" si="293"/>
        <v>0</v>
      </c>
      <c r="AN128" s="6">
        <v>0</v>
      </c>
      <c r="AO128" s="5">
        <v>0</v>
      </c>
      <c r="AP128" s="6">
        <v>0</v>
      </c>
      <c r="AQ128" s="6">
        <v>0</v>
      </c>
      <c r="AR128" s="5">
        <f t="shared" si="200"/>
        <v>0</v>
      </c>
      <c r="AS128" s="6">
        <v>0</v>
      </c>
      <c r="AT128" s="34">
        <v>0</v>
      </c>
      <c r="AU128" s="6">
        <v>0</v>
      </c>
      <c r="AV128" s="5">
        <v>0</v>
      </c>
      <c r="AW128" s="6">
        <v>0</v>
      </c>
      <c r="AX128" s="6">
        <v>0</v>
      </c>
      <c r="AY128" s="6">
        <v>0</v>
      </c>
      <c r="AZ128" s="6">
        <v>0</v>
      </c>
      <c r="BA128" s="6">
        <v>0</v>
      </c>
      <c r="BB128" s="6">
        <v>0</v>
      </c>
      <c r="BC128" s="42">
        <f t="shared" ref="BC128:BV128" si="294">BC134</f>
        <v>0</v>
      </c>
      <c r="BD128" s="42">
        <f t="shared" si="294"/>
        <v>0</v>
      </c>
      <c r="BE128" s="42">
        <f t="shared" si="294"/>
        <v>0</v>
      </c>
      <c r="BF128" s="42">
        <f t="shared" si="294"/>
        <v>0</v>
      </c>
      <c r="BG128" s="42">
        <f t="shared" si="294"/>
        <v>0</v>
      </c>
      <c r="BH128" s="42">
        <f t="shared" si="294"/>
        <v>0</v>
      </c>
      <c r="BI128" s="42">
        <f t="shared" si="294"/>
        <v>0</v>
      </c>
      <c r="BJ128" s="5">
        <v>0</v>
      </c>
      <c r="BK128" s="42">
        <f t="shared" si="294"/>
        <v>0</v>
      </c>
      <c r="BL128" s="42">
        <f t="shared" si="294"/>
        <v>0</v>
      </c>
      <c r="BM128" s="42">
        <v>0</v>
      </c>
      <c r="BN128" s="42">
        <f t="shared" si="294"/>
        <v>0</v>
      </c>
      <c r="BO128" s="43">
        <v>0</v>
      </c>
      <c r="BP128" s="42">
        <f t="shared" si="294"/>
        <v>0</v>
      </c>
      <c r="BQ128" s="42">
        <f t="shared" si="294"/>
        <v>0</v>
      </c>
      <c r="BR128" s="42">
        <f t="shared" si="294"/>
        <v>0</v>
      </c>
      <c r="BS128" s="42">
        <f t="shared" si="294"/>
        <v>0</v>
      </c>
      <c r="BT128" s="42">
        <f t="shared" si="294"/>
        <v>0</v>
      </c>
      <c r="BU128" s="42">
        <f t="shared" si="294"/>
        <v>0</v>
      </c>
      <c r="BV128" s="42">
        <f t="shared" si="294"/>
        <v>0</v>
      </c>
      <c r="BW128" s="6">
        <v>0</v>
      </c>
      <c r="BX128" s="6">
        <v>0</v>
      </c>
      <c r="BY128" s="42"/>
      <c r="BZ128" s="7"/>
      <c r="CA128" s="20"/>
    </row>
    <row r="129" spans="1:81" s="3" customFormat="1" ht="66.75" customHeight="1" x14ac:dyDescent="0.25">
      <c r="A129" s="55" t="s">
        <v>80</v>
      </c>
      <c r="B129" s="8" t="s">
        <v>227</v>
      </c>
      <c r="C129" s="41" t="s">
        <v>135</v>
      </c>
      <c r="D129" s="42" t="s">
        <v>136</v>
      </c>
      <c r="E129" s="6">
        <v>0</v>
      </c>
      <c r="F129" s="82">
        <f>F130+F131+F132+F133+F137</f>
        <v>4.9409999999999998</v>
      </c>
      <c r="G129" s="6">
        <v>0</v>
      </c>
      <c r="H129" s="6">
        <v>0</v>
      </c>
      <c r="I129" s="6">
        <f>I131+I132</f>
        <v>0.33500000000000002</v>
      </c>
      <c r="J129" s="6">
        <v>0</v>
      </c>
      <c r="K129" s="10">
        <v>0</v>
      </c>
      <c r="L129" s="6">
        <v>0</v>
      </c>
      <c r="M129" s="6">
        <f>M130+M131+M132+M133+M137</f>
        <v>0</v>
      </c>
      <c r="N129" s="6">
        <v>0</v>
      </c>
      <c r="O129" s="6">
        <v>0</v>
      </c>
      <c r="P129" s="6">
        <v>0</v>
      </c>
      <c r="Q129" s="6">
        <v>0</v>
      </c>
      <c r="R129" s="10">
        <v>0</v>
      </c>
      <c r="S129" s="6">
        <v>0</v>
      </c>
      <c r="T129" s="6">
        <v>0</v>
      </c>
      <c r="U129" s="6">
        <v>0</v>
      </c>
      <c r="V129" s="6">
        <v>0</v>
      </c>
      <c r="W129" s="42">
        <f t="shared" ref="W129:AM129" si="295">W135</f>
        <v>0</v>
      </c>
      <c r="X129" s="42">
        <f t="shared" si="295"/>
        <v>0</v>
      </c>
      <c r="Y129" s="43">
        <f t="shared" si="295"/>
        <v>0</v>
      </c>
      <c r="Z129" s="42">
        <f t="shared" si="295"/>
        <v>0</v>
      </c>
      <c r="AA129" s="6">
        <f>AA130+AA131+AA132+AA133+AA137</f>
        <v>2.6829999999999998</v>
      </c>
      <c r="AB129" s="42">
        <f t="shared" si="295"/>
        <v>0</v>
      </c>
      <c r="AC129" s="42">
        <f t="shared" si="295"/>
        <v>0</v>
      </c>
      <c r="AD129" s="42">
        <f t="shared" si="295"/>
        <v>0</v>
      </c>
      <c r="AE129" s="42">
        <f t="shared" si="295"/>
        <v>0</v>
      </c>
      <c r="AF129" s="43">
        <f t="shared" si="295"/>
        <v>0</v>
      </c>
      <c r="AG129" s="42">
        <f t="shared" si="295"/>
        <v>0</v>
      </c>
      <c r="AH129" s="42">
        <f>AH130+AH131+AH132+AH133+AH137</f>
        <v>2.258</v>
      </c>
      <c r="AI129" s="42">
        <f t="shared" si="295"/>
        <v>0</v>
      </c>
      <c r="AJ129" s="42">
        <f t="shared" si="295"/>
        <v>0</v>
      </c>
      <c r="AK129" s="42">
        <f>AK131+AK132</f>
        <v>0.33500000000000002</v>
      </c>
      <c r="AL129" s="42">
        <f t="shared" si="295"/>
        <v>0</v>
      </c>
      <c r="AM129" s="43">
        <f t="shared" si="295"/>
        <v>106</v>
      </c>
      <c r="AN129" s="6">
        <f t="shared" ref="AN129:BB129" si="296">AN130</f>
        <v>0</v>
      </c>
      <c r="AO129" s="6">
        <f>AO130+AO131+AO132+AO133+AO137</f>
        <v>4.6989999999999998</v>
      </c>
      <c r="AP129" s="6">
        <f t="shared" si="296"/>
        <v>0</v>
      </c>
      <c r="AQ129" s="6">
        <f t="shared" si="296"/>
        <v>0</v>
      </c>
      <c r="AR129" s="5">
        <f>AR130+AR131+AR132+AR133</f>
        <v>1.373</v>
      </c>
      <c r="AS129" s="6">
        <v>0</v>
      </c>
      <c r="AT129" s="34">
        <v>0</v>
      </c>
      <c r="AU129" s="6">
        <f t="shared" si="296"/>
        <v>0</v>
      </c>
      <c r="AV129" s="6">
        <f>AV130+AV131+AV132+AV133+AV137</f>
        <v>0</v>
      </c>
      <c r="AW129" s="6">
        <f t="shared" si="296"/>
        <v>0</v>
      </c>
      <c r="AX129" s="6">
        <f t="shared" si="296"/>
        <v>0</v>
      </c>
      <c r="AY129" s="6">
        <v>0</v>
      </c>
      <c r="AZ129" s="6">
        <v>0</v>
      </c>
      <c r="BA129" s="6">
        <v>0</v>
      </c>
      <c r="BB129" s="6">
        <f t="shared" si="296"/>
        <v>0</v>
      </c>
      <c r="BC129" s="42">
        <f t="shared" ref="BC129:BU129" si="297">BC135</f>
        <v>0</v>
      </c>
      <c r="BD129" s="42">
        <f t="shared" si="297"/>
        <v>0</v>
      </c>
      <c r="BE129" s="42">
        <f t="shared" si="297"/>
        <v>0</v>
      </c>
      <c r="BF129" s="42">
        <f t="shared" si="297"/>
        <v>0</v>
      </c>
      <c r="BG129" s="42">
        <f t="shared" si="297"/>
        <v>0</v>
      </c>
      <c r="BH129" s="42">
        <f t="shared" si="297"/>
        <v>0</v>
      </c>
      <c r="BI129" s="42">
        <f t="shared" si="297"/>
        <v>0</v>
      </c>
      <c r="BJ129" s="6">
        <f>BJ130+BJ131+BJ132+BJ133+BJ137</f>
        <v>2.6539999999999999</v>
      </c>
      <c r="BK129" s="42">
        <f t="shared" si="297"/>
        <v>0</v>
      </c>
      <c r="BL129" s="42">
        <f t="shared" si="297"/>
        <v>0</v>
      </c>
      <c r="BM129" s="42">
        <f>BM133</f>
        <v>0.80699999999999994</v>
      </c>
      <c r="BN129" s="42">
        <f t="shared" si="297"/>
        <v>0</v>
      </c>
      <c r="BO129" s="43">
        <f>BO133</f>
        <v>269</v>
      </c>
      <c r="BP129" s="42">
        <f t="shared" si="297"/>
        <v>0</v>
      </c>
      <c r="BQ129" s="42">
        <f>BQ130+BQ131+BQ132+BQ133+BQ137</f>
        <v>2.0449999999999999</v>
      </c>
      <c r="BR129" s="42">
        <f t="shared" si="297"/>
        <v>0</v>
      </c>
      <c r="BS129" s="42">
        <f t="shared" si="297"/>
        <v>0</v>
      </c>
      <c r="BT129" s="42">
        <f>BT130+BT131+BT132+BT133</f>
        <v>0.56600000000000006</v>
      </c>
      <c r="BU129" s="42">
        <f t="shared" si="297"/>
        <v>0</v>
      </c>
      <c r="BV129" s="42">
        <v>0</v>
      </c>
      <c r="BW129" s="6">
        <v>0</v>
      </c>
      <c r="BX129" s="6">
        <v>0</v>
      </c>
      <c r="BY129" s="42"/>
      <c r="BZ129" s="7"/>
      <c r="CA129" s="20"/>
    </row>
    <row r="130" spans="1:81" ht="63" x14ac:dyDescent="0.25">
      <c r="A130" s="88" t="s">
        <v>228</v>
      </c>
      <c r="B130" s="23" t="s">
        <v>229</v>
      </c>
      <c r="C130" s="50" t="s">
        <v>281</v>
      </c>
      <c r="D130" s="51" t="s">
        <v>136</v>
      </c>
      <c r="E130" s="12">
        <v>0</v>
      </c>
      <c r="F130" s="68">
        <v>0.73199999999999998</v>
      </c>
      <c r="G130" s="12">
        <v>0</v>
      </c>
      <c r="H130" s="12">
        <v>0</v>
      </c>
      <c r="I130" s="12">
        <v>0</v>
      </c>
      <c r="J130" s="12">
        <v>0</v>
      </c>
      <c r="K130" s="13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3">
        <v>0</v>
      </c>
      <c r="S130" s="12">
        <v>0</v>
      </c>
      <c r="T130" s="12">
        <v>0</v>
      </c>
      <c r="U130" s="12">
        <v>0</v>
      </c>
      <c r="V130" s="12">
        <v>0</v>
      </c>
      <c r="W130" s="51">
        <f t="shared" ref="W130:AM130" si="298">W136</f>
        <v>0</v>
      </c>
      <c r="X130" s="51">
        <f t="shared" si="298"/>
        <v>0</v>
      </c>
      <c r="Y130" s="59">
        <f t="shared" si="298"/>
        <v>0</v>
      </c>
      <c r="Z130" s="51">
        <f t="shared" si="298"/>
        <v>0</v>
      </c>
      <c r="AA130" s="51">
        <v>0</v>
      </c>
      <c r="AB130" s="51">
        <f t="shared" si="298"/>
        <v>0</v>
      </c>
      <c r="AC130" s="51">
        <f t="shared" si="298"/>
        <v>0</v>
      </c>
      <c r="AD130" s="51">
        <f t="shared" si="298"/>
        <v>0</v>
      </c>
      <c r="AE130" s="51">
        <f t="shared" si="298"/>
        <v>0</v>
      </c>
      <c r="AF130" s="43">
        <f t="shared" si="298"/>
        <v>105</v>
      </c>
      <c r="AG130" s="51">
        <f t="shared" si="298"/>
        <v>0</v>
      </c>
      <c r="AH130" s="68">
        <v>0.73199999999999998</v>
      </c>
      <c r="AI130" s="51">
        <f t="shared" si="298"/>
        <v>0</v>
      </c>
      <c r="AJ130" s="51">
        <f t="shared" si="298"/>
        <v>0</v>
      </c>
      <c r="AK130" s="51">
        <f t="shared" si="298"/>
        <v>0</v>
      </c>
      <c r="AL130" s="51">
        <f t="shared" si="298"/>
        <v>0</v>
      </c>
      <c r="AM130" s="51">
        <f t="shared" si="298"/>
        <v>0</v>
      </c>
      <c r="AN130" s="12">
        <f t="shared" ref="AN130" si="299">AN132</f>
        <v>0</v>
      </c>
      <c r="AO130" s="14">
        <f t="shared" ref="AO130:AO132" si="300">AV130+BC130+BJ130+BQ130</f>
        <v>0.63900000000000001</v>
      </c>
      <c r="AP130" s="12">
        <f t="shared" ref="AP130:BB130" si="301">AP132</f>
        <v>0</v>
      </c>
      <c r="AQ130" s="12">
        <f t="shared" si="301"/>
        <v>0</v>
      </c>
      <c r="AR130" s="5">
        <f t="shared" si="200"/>
        <v>0</v>
      </c>
      <c r="AS130" s="12">
        <v>0</v>
      </c>
      <c r="AT130" s="35">
        <v>0</v>
      </c>
      <c r="AU130" s="12">
        <f t="shared" si="301"/>
        <v>0</v>
      </c>
      <c r="AV130" s="12">
        <v>0</v>
      </c>
      <c r="AW130" s="12">
        <f t="shared" si="301"/>
        <v>0</v>
      </c>
      <c r="AX130" s="12">
        <f t="shared" si="301"/>
        <v>0</v>
      </c>
      <c r="AY130" s="12">
        <v>0</v>
      </c>
      <c r="AZ130" s="12">
        <v>0</v>
      </c>
      <c r="BA130" s="12">
        <v>0</v>
      </c>
      <c r="BB130" s="12">
        <f t="shared" si="301"/>
        <v>0</v>
      </c>
      <c r="BC130" s="51">
        <f t="shared" ref="BC130:BV130" si="302">BC136</f>
        <v>0</v>
      </c>
      <c r="BD130" s="51">
        <f t="shared" si="302"/>
        <v>0</v>
      </c>
      <c r="BE130" s="51">
        <f t="shared" si="302"/>
        <v>0</v>
      </c>
      <c r="BF130" s="51">
        <f t="shared" si="302"/>
        <v>0</v>
      </c>
      <c r="BG130" s="51">
        <f t="shared" si="302"/>
        <v>0</v>
      </c>
      <c r="BH130" s="51">
        <f t="shared" si="302"/>
        <v>0</v>
      </c>
      <c r="BI130" s="51">
        <f t="shared" si="302"/>
        <v>0</v>
      </c>
      <c r="BJ130" s="12">
        <v>0</v>
      </c>
      <c r="BK130" s="51">
        <f t="shared" si="302"/>
        <v>0</v>
      </c>
      <c r="BL130" s="51">
        <f t="shared" si="302"/>
        <v>0</v>
      </c>
      <c r="BM130" s="51">
        <v>0</v>
      </c>
      <c r="BN130" s="51">
        <f t="shared" si="302"/>
        <v>0</v>
      </c>
      <c r="BO130" s="43">
        <v>0</v>
      </c>
      <c r="BP130" s="51">
        <f t="shared" si="302"/>
        <v>0</v>
      </c>
      <c r="BQ130" s="51">
        <v>0.63900000000000001</v>
      </c>
      <c r="BR130" s="51">
        <f t="shared" si="302"/>
        <v>0</v>
      </c>
      <c r="BS130" s="51">
        <f t="shared" si="302"/>
        <v>0</v>
      </c>
      <c r="BT130" s="51">
        <f>BT136</f>
        <v>0</v>
      </c>
      <c r="BU130" s="51">
        <f t="shared" si="302"/>
        <v>0</v>
      </c>
      <c r="BV130" s="51">
        <f t="shared" si="302"/>
        <v>0</v>
      </c>
      <c r="BW130" s="12">
        <v>0</v>
      </c>
      <c r="BX130" s="12">
        <v>0</v>
      </c>
      <c r="BY130" s="51"/>
      <c r="BZ130" s="15"/>
      <c r="CA130" s="21"/>
    </row>
    <row r="131" spans="1:81" ht="78.75" x14ac:dyDescent="0.25">
      <c r="A131" s="89" t="s">
        <v>230</v>
      </c>
      <c r="B131" s="24" t="s">
        <v>231</v>
      </c>
      <c r="C131" s="50" t="s">
        <v>282</v>
      </c>
      <c r="D131" s="51" t="s">
        <v>136</v>
      </c>
      <c r="E131" s="12">
        <v>0</v>
      </c>
      <c r="F131" s="68">
        <v>0.15</v>
      </c>
      <c r="G131" s="12">
        <v>0</v>
      </c>
      <c r="H131" s="12">
        <v>0</v>
      </c>
      <c r="I131" s="95">
        <v>0.08</v>
      </c>
      <c r="J131" s="12">
        <v>0</v>
      </c>
      <c r="K131" s="13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3">
        <v>0</v>
      </c>
      <c r="S131" s="12">
        <v>0</v>
      </c>
      <c r="T131" s="12">
        <v>0</v>
      </c>
      <c r="U131" s="12">
        <v>0</v>
      </c>
      <c r="V131" s="12">
        <v>0</v>
      </c>
      <c r="W131" s="51">
        <f t="shared" ref="W131:AM131" si="303">W137</f>
        <v>0</v>
      </c>
      <c r="X131" s="51">
        <f t="shared" si="303"/>
        <v>0</v>
      </c>
      <c r="Y131" s="59">
        <f t="shared" si="303"/>
        <v>0</v>
      </c>
      <c r="Z131" s="51">
        <f t="shared" si="303"/>
        <v>0</v>
      </c>
      <c r="AA131" s="51">
        <v>0</v>
      </c>
      <c r="AB131" s="51">
        <f t="shared" si="303"/>
        <v>0</v>
      </c>
      <c r="AC131" s="51">
        <f t="shared" si="303"/>
        <v>0</v>
      </c>
      <c r="AD131" s="51">
        <v>0</v>
      </c>
      <c r="AE131" s="51">
        <f t="shared" si="303"/>
        <v>0</v>
      </c>
      <c r="AF131" s="43">
        <f t="shared" si="303"/>
        <v>0</v>
      </c>
      <c r="AG131" s="51">
        <f t="shared" si="303"/>
        <v>0</v>
      </c>
      <c r="AH131" s="68">
        <v>0.15</v>
      </c>
      <c r="AI131" s="51">
        <f t="shared" si="303"/>
        <v>0</v>
      </c>
      <c r="AJ131" s="51">
        <f t="shared" si="303"/>
        <v>0</v>
      </c>
      <c r="AK131" s="95">
        <v>0.08</v>
      </c>
      <c r="AL131" s="51">
        <f t="shared" si="303"/>
        <v>0</v>
      </c>
      <c r="AM131" s="51">
        <f t="shared" si="303"/>
        <v>0</v>
      </c>
      <c r="AN131" s="12">
        <v>0</v>
      </c>
      <c r="AO131" s="14">
        <f t="shared" si="300"/>
        <v>0.11</v>
      </c>
      <c r="AP131" s="12">
        <v>0</v>
      </c>
      <c r="AQ131" s="12">
        <v>0</v>
      </c>
      <c r="AR131" s="5">
        <v>8.5000000000000006E-2</v>
      </c>
      <c r="AS131" s="12">
        <v>0</v>
      </c>
      <c r="AT131" s="35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51">
        <f t="shared" ref="BC131:BV131" si="304">BC137</f>
        <v>0</v>
      </c>
      <c r="BD131" s="51">
        <f t="shared" si="304"/>
        <v>0</v>
      </c>
      <c r="BE131" s="51">
        <f t="shared" si="304"/>
        <v>0</v>
      </c>
      <c r="BF131" s="51">
        <f t="shared" si="304"/>
        <v>0</v>
      </c>
      <c r="BG131" s="51">
        <f t="shared" si="304"/>
        <v>0</v>
      </c>
      <c r="BH131" s="51">
        <f t="shared" si="304"/>
        <v>0</v>
      </c>
      <c r="BI131" s="51">
        <f t="shared" si="304"/>
        <v>0</v>
      </c>
      <c r="BJ131" s="12">
        <v>0</v>
      </c>
      <c r="BK131" s="51">
        <f t="shared" si="304"/>
        <v>0</v>
      </c>
      <c r="BL131" s="51">
        <f t="shared" si="304"/>
        <v>0</v>
      </c>
      <c r="BM131" s="51">
        <f t="shared" si="304"/>
        <v>0</v>
      </c>
      <c r="BN131" s="51">
        <f t="shared" si="304"/>
        <v>0</v>
      </c>
      <c r="BO131" s="43">
        <f t="shared" si="304"/>
        <v>0</v>
      </c>
      <c r="BP131" s="51">
        <f t="shared" si="304"/>
        <v>0</v>
      </c>
      <c r="BQ131" s="51">
        <v>0.11</v>
      </c>
      <c r="BR131" s="51">
        <f t="shared" si="304"/>
        <v>0</v>
      </c>
      <c r="BS131" s="51">
        <f t="shared" si="304"/>
        <v>0</v>
      </c>
      <c r="BT131" s="51">
        <v>8.5000000000000006E-2</v>
      </c>
      <c r="BU131" s="51">
        <f t="shared" si="304"/>
        <v>0</v>
      </c>
      <c r="BV131" s="51">
        <f t="shared" si="304"/>
        <v>0</v>
      </c>
      <c r="BW131" s="12">
        <v>0</v>
      </c>
      <c r="BX131" s="12">
        <v>0</v>
      </c>
      <c r="BY131" s="51"/>
      <c r="BZ131" s="15"/>
      <c r="CA131" s="21"/>
    </row>
    <row r="132" spans="1:81" ht="63" x14ac:dyDescent="0.25">
      <c r="A132" s="88" t="s">
        <v>232</v>
      </c>
      <c r="B132" s="24" t="s">
        <v>233</v>
      </c>
      <c r="C132" s="50" t="s">
        <v>283</v>
      </c>
      <c r="D132" s="51" t="s">
        <v>136</v>
      </c>
      <c r="E132" s="12">
        <v>0</v>
      </c>
      <c r="F132" s="68">
        <v>0.192</v>
      </c>
      <c r="G132" s="12">
        <v>0</v>
      </c>
      <c r="H132" s="12">
        <v>0</v>
      </c>
      <c r="I132" s="95">
        <v>0.255</v>
      </c>
      <c r="J132" s="12">
        <v>0</v>
      </c>
      <c r="K132" s="13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3">
        <v>0</v>
      </c>
      <c r="S132" s="12">
        <v>0</v>
      </c>
      <c r="T132" s="12">
        <v>0</v>
      </c>
      <c r="U132" s="12">
        <v>0</v>
      </c>
      <c r="V132" s="12">
        <v>0</v>
      </c>
      <c r="W132" s="51">
        <f t="shared" ref="W132:AM132" si="305">W138</f>
        <v>0</v>
      </c>
      <c r="X132" s="51">
        <f t="shared" si="305"/>
        <v>0</v>
      </c>
      <c r="Y132" s="59">
        <f t="shared" si="305"/>
        <v>0</v>
      </c>
      <c r="Z132" s="51">
        <f t="shared" si="305"/>
        <v>0</v>
      </c>
      <c r="AA132" s="51">
        <v>0</v>
      </c>
      <c r="AB132" s="51">
        <f t="shared" si="305"/>
        <v>0</v>
      </c>
      <c r="AC132" s="51">
        <f t="shared" si="305"/>
        <v>0</v>
      </c>
      <c r="AD132" s="51">
        <f t="shared" si="305"/>
        <v>0</v>
      </c>
      <c r="AE132" s="51">
        <f t="shared" si="305"/>
        <v>0</v>
      </c>
      <c r="AF132" s="43">
        <f t="shared" si="305"/>
        <v>0</v>
      </c>
      <c r="AG132" s="51">
        <f t="shared" si="305"/>
        <v>0</v>
      </c>
      <c r="AH132" s="68">
        <v>0.192</v>
      </c>
      <c r="AI132" s="51">
        <f t="shared" si="305"/>
        <v>0</v>
      </c>
      <c r="AJ132" s="51">
        <f t="shared" si="305"/>
        <v>0</v>
      </c>
      <c r="AK132" s="95">
        <v>0.255</v>
      </c>
      <c r="AL132" s="51">
        <f t="shared" si="305"/>
        <v>0</v>
      </c>
      <c r="AM132" s="51">
        <f t="shared" si="305"/>
        <v>0</v>
      </c>
      <c r="AN132" s="12">
        <f t="shared" ref="AN132" si="306">AN133+AN134+AN135+AN136+AN137+AN138</f>
        <v>0</v>
      </c>
      <c r="AO132" s="14">
        <f t="shared" si="300"/>
        <v>0.13700000000000001</v>
      </c>
      <c r="AP132" s="12">
        <f t="shared" ref="AP132:AQ132" si="307">AP133+AP134+AP135+AP136+AP137+AP138</f>
        <v>0</v>
      </c>
      <c r="AQ132" s="12">
        <f t="shared" si="307"/>
        <v>0</v>
      </c>
      <c r="AR132" s="5">
        <v>0.23200000000000001</v>
      </c>
      <c r="AS132" s="12">
        <v>0</v>
      </c>
      <c r="AT132" s="35">
        <v>0</v>
      </c>
      <c r="AU132" s="12">
        <v>0</v>
      </c>
      <c r="AV132" s="12">
        <v>0</v>
      </c>
      <c r="AW132" s="12">
        <f t="shared" ref="AW132:AX132" si="308">AW133+AW134+AW135+AW136+AW137+AW138</f>
        <v>0</v>
      </c>
      <c r="AX132" s="12">
        <f t="shared" si="308"/>
        <v>0</v>
      </c>
      <c r="AY132" s="12">
        <v>0</v>
      </c>
      <c r="AZ132" s="12">
        <v>0</v>
      </c>
      <c r="BA132" s="12">
        <v>0</v>
      </c>
      <c r="BB132" s="12">
        <v>0</v>
      </c>
      <c r="BC132" s="51">
        <f t="shared" ref="BC132:BV132" si="309">BC138</f>
        <v>0</v>
      </c>
      <c r="BD132" s="51">
        <f t="shared" si="309"/>
        <v>0</v>
      </c>
      <c r="BE132" s="51">
        <f t="shared" si="309"/>
        <v>0</v>
      </c>
      <c r="BF132" s="51">
        <f t="shared" si="309"/>
        <v>0</v>
      </c>
      <c r="BG132" s="51">
        <f t="shared" si="309"/>
        <v>0</v>
      </c>
      <c r="BH132" s="51">
        <f t="shared" si="309"/>
        <v>0</v>
      </c>
      <c r="BI132" s="51">
        <f t="shared" si="309"/>
        <v>0</v>
      </c>
      <c r="BJ132" s="12">
        <v>0</v>
      </c>
      <c r="BK132" s="51">
        <f t="shared" si="309"/>
        <v>0</v>
      </c>
      <c r="BL132" s="51">
        <f t="shared" si="309"/>
        <v>0</v>
      </c>
      <c r="BM132" s="51">
        <f t="shared" si="309"/>
        <v>0</v>
      </c>
      <c r="BN132" s="51">
        <f t="shared" si="309"/>
        <v>0</v>
      </c>
      <c r="BO132" s="43">
        <f t="shared" si="309"/>
        <v>0</v>
      </c>
      <c r="BP132" s="51">
        <f t="shared" si="309"/>
        <v>0</v>
      </c>
      <c r="BQ132" s="51">
        <v>0.13700000000000001</v>
      </c>
      <c r="BR132" s="51">
        <f t="shared" si="309"/>
        <v>0</v>
      </c>
      <c r="BS132" s="51">
        <f t="shared" si="309"/>
        <v>0</v>
      </c>
      <c r="BT132" s="51">
        <v>0.23200000000000001</v>
      </c>
      <c r="BU132" s="51">
        <f t="shared" si="309"/>
        <v>0</v>
      </c>
      <c r="BV132" s="51">
        <f t="shared" si="309"/>
        <v>0</v>
      </c>
      <c r="BW132" s="12">
        <v>0</v>
      </c>
      <c r="BX132" s="12">
        <v>0</v>
      </c>
      <c r="BY132" s="51"/>
      <c r="BZ132" s="15"/>
      <c r="CA132" s="21"/>
    </row>
    <row r="133" spans="1:81" s="3" customFormat="1" ht="47.25" x14ac:dyDescent="0.25">
      <c r="A133" s="90" t="s">
        <v>137</v>
      </c>
      <c r="B133" s="54" t="s">
        <v>94</v>
      </c>
      <c r="C133" s="41" t="s">
        <v>135</v>
      </c>
      <c r="D133" s="42" t="s">
        <v>136</v>
      </c>
      <c r="E133" s="6">
        <v>0</v>
      </c>
      <c r="F133" s="82">
        <f>F134+F135+F136</f>
        <v>3.367</v>
      </c>
      <c r="G133" s="6">
        <v>0</v>
      </c>
      <c r="H133" s="6">
        <v>0</v>
      </c>
      <c r="I133" s="6">
        <v>0</v>
      </c>
      <c r="J133" s="6">
        <v>0</v>
      </c>
      <c r="K133" s="10">
        <f>K134+K135+K136</f>
        <v>374</v>
      </c>
      <c r="L133" s="6">
        <v>0</v>
      </c>
      <c r="M133" s="5">
        <f t="shared" ref="M133" si="310">M134+M135+M136</f>
        <v>0</v>
      </c>
      <c r="N133" s="6">
        <v>0</v>
      </c>
      <c r="O133" s="6">
        <v>0</v>
      </c>
      <c r="P133" s="6">
        <v>0</v>
      </c>
      <c r="Q133" s="6">
        <v>0</v>
      </c>
      <c r="R133" s="10">
        <v>0</v>
      </c>
      <c r="S133" s="6">
        <v>0</v>
      </c>
      <c r="T133" s="6">
        <v>0</v>
      </c>
      <c r="U133" s="6">
        <v>0</v>
      </c>
      <c r="V133" s="6">
        <v>0</v>
      </c>
      <c r="W133" s="42">
        <f t="shared" ref="W133:AL133" si="311">W139</f>
        <v>0</v>
      </c>
      <c r="X133" s="42">
        <f t="shared" si="311"/>
        <v>0</v>
      </c>
      <c r="Y133" s="43">
        <f t="shared" si="311"/>
        <v>0</v>
      </c>
      <c r="Z133" s="42">
        <f t="shared" si="311"/>
        <v>0</v>
      </c>
      <c r="AA133" s="5">
        <f>AA134+AA135+AA136</f>
        <v>2.3479999999999999</v>
      </c>
      <c r="AB133" s="42">
        <f t="shared" si="311"/>
        <v>0</v>
      </c>
      <c r="AC133" s="42">
        <f t="shared" si="311"/>
        <v>0</v>
      </c>
      <c r="AD133" s="42">
        <f>AD134+AD135+AD136</f>
        <v>0</v>
      </c>
      <c r="AE133" s="42">
        <f t="shared" si="311"/>
        <v>0</v>
      </c>
      <c r="AF133" s="43">
        <f>AF134+AF136</f>
        <v>268</v>
      </c>
      <c r="AG133" s="42">
        <f t="shared" si="311"/>
        <v>0</v>
      </c>
      <c r="AH133" s="42">
        <f>AH135</f>
        <v>1.0189999999999999</v>
      </c>
      <c r="AI133" s="42">
        <f t="shared" si="311"/>
        <v>0</v>
      </c>
      <c r="AJ133" s="42">
        <f t="shared" si="311"/>
        <v>0</v>
      </c>
      <c r="AK133" s="42">
        <f t="shared" si="311"/>
        <v>0</v>
      </c>
      <c r="AL133" s="42">
        <f t="shared" si="311"/>
        <v>0</v>
      </c>
      <c r="AM133" s="43">
        <f>AM135</f>
        <v>106</v>
      </c>
      <c r="AN133" s="6">
        <v>0</v>
      </c>
      <c r="AO133" s="5">
        <f t="shared" ref="AO133" si="312">AO134+AO135+AO136</f>
        <v>3.3420000000000001</v>
      </c>
      <c r="AP133" s="6">
        <v>0</v>
      </c>
      <c r="AQ133" s="6">
        <v>0</v>
      </c>
      <c r="AR133" s="5">
        <f t="shared" si="200"/>
        <v>1.056</v>
      </c>
      <c r="AS133" s="6">
        <v>0</v>
      </c>
      <c r="AT133" s="10">
        <f>AT134+AT135+AT136</f>
        <v>368</v>
      </c>
      <c r="AU133" s="6">
        <v>0</v>
      </c>
      <c r="AV133" s="5">
        <f t="shared" ref="AV133" si="313">AV134+AV135+AV136</f>
        <v>0</v>
      </c>
      <c r="AW133" s="6">
        <v>0</v>
      </c>
      <c r="AX133" s="6">
        <v>0</v>
      </c>
      <c r="AY133" s="6">
        <v>0</v>
      </c>
      <c r="AZ133" s="6">
        <v>0</v>
      </c>
      <c r="BA133" s="6">
        <v>0</v>
      </c>
      <c r="BB133" s="6">
        <v>0</v>
      </c>
      <c r="BC133" s="42">
        <f t="shared" ref="BC133:BU133" si="314">BC139</f>
        <v>0</v>
      </c>
      <c r="BD133" s="42">
        <f t="shared" si="314"/>
        <v>0</v>
      </c>
      <c r="BE133" s="42">
        <f t="shared" si="314"/>
        <v>0</v>
      </c>
      <c r="BF133" s="42">
        <f t="shared" si="314"/>
        <v>0</v>
      </c>
      <c r="BG133" s="42">
        <f t="shared" si="314"/>
        <v>0</v>
      </c>
      <c r="BH133" s="42">
        <f t="shared" si="314"/>
        <v>0</v>
      </c>
      <c r="BI133" s="42">
        <f t="shared" si="314"/>
        <v>0</v>
      </c>
      <c r="BJ133" s="5">
        <f>BJ134+BJ135+BJ136</f>
        <v>2.319</v>
      </c>
      <c r="BK133" s="42">
        <f t="shared" si="314"/>
        <v>0</v>
      </c>
      <c r="BL133" s="42">
        <f t="shared" si="314"/>
        <v>0</v>
      </c>
      <c r="BM133" s="42">
        <f>BM134+BM136</f>
        <v>0.80699999999999994</v>
      </c>
      <c r="BN133" s="42">
        <f t="shared" si="314"/>
        <v>0</v>
      </c>
      <c r="BO133" s="43">
        <f>BO134+BO136</f>
        <v>269</v>
      </c>
      <c r="BP133" s="42">
        <f t="shared" si="314"/>
        <v>0</v>
      </c>
      <c r="BQ133" s="42">
        <f>BQ135</f>
        <v>1.0229999999999999</v>
      </c>
      <c r="BR133" s="42">
        <f t="shared" si="314"/>
        <v>0</v>
      </c>
      <c r="BS133" s="42">
        <f t="shared" si="314"/>
        <v>0</v>
      </c>
      <c r="BT133" s="42">
        <f>BT135</f>
        <v>0.249</v>
      </c>
      <c r="BU133" s="42">
        <f t="shared" si="314"/>
        <v>0</v>
      </c>
      <c r="BV133" s="43">
        <f>BV135</f>
        <v>99</v>
      </c>
      <c r="BW133" s="6">
        <v>0</v>
      </c>
      <c r="BX133" s="6">
        <v>0</v>
      </c>
      <c r="BY133" s="42"/>
      <c r="BZ133" s="7"/>
      <c r="CA133" s="20"/>
    </row>
    <row r="134" spans="1:81" ht="31.5" x14ac:dyDescent="0.25">
      <c r="A134" s="91" t="s">
        <v>139</v>
      </c>
      <c r="B134" s="24" t="s">
        <v>234</v>
      </c>
      <c r="C134" s="50" t="s">
        <v>284</v>
      </c>
      <c r="D134" s="51" t="s">
        <v>136</v>
      </c>
      <c r="E134" s="12">
        <v>0</v>
      </c>
      <c r="F134" s="68">
        <v>1.4750000000000001</v>
      </c>
      <c r="G134" s="12">
        <v>0</v>
      </c>
      <c r="H134" s="12">
        <v>0</v>
      </c>
      <c r="I134" s="12">
        <v>0</v>
      </c>
      <c r="J134" s="12">
        <v>0</v>
      </c>
      <c r="K134" s="97">
        <v>163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3">
        <v>0</v>
      </c>
      <c r="S134" s="12">
        <v>0</v>
      </c>
      <c r="T134" s="12">
        <v>0</v>
      </c>
      <c r="U134" s="12">
        <v>0</v>
      </c>
      <c r="V134" s="12">
        <v>0</v>
      </c>
      <c r="W134" s="51">
        <f t="shared" ref="W134:AL134" si="315">W140</f>
        <v>0</v>
      </c>
      <c r="X134" s="51">
        <f t="shared" si="315"/>
        <v>0</v>
      </c>
      <c r="Y134" s="59">
        <f t="shared" si="315"/>
        <v>0</v>
      </c>
      <c r="Z134" s="51">
        <f t="shared" si="315"/>
        <v>0</v>
      </c>
      <c r="AA134" s="12">
        <v>1.4750000000000001</v>
      </c>
      <c r="AB134" s="51">
        <f t="shared" si="315"/>
        <v>0</v>
      </c>
      <c r="AC134" s="51">
        <f t="shared" si="315"/>
        <v>0</v>
      </c>
      <c r="AD134" s="95">
        <v>0</v>
      </c>
      <c r="AE134" s="51">
        <f t="shared" si="315"/>
        <v>0</v>
      </c>
      <c r="AF134" s="97">
        <v>163</v>
      </c>
      <c r="AG134" s="51">
        <f t="shared" si="315"/>
        <v>0</v>
      </c>
      <c r="AH134" s="51">
        <v>0</v>
      </c>
      <c r="AI134" s="51">
        <f t="shared" si="315"/>
        <v>0</v>
      </c>
      <c r="AJ134" s="51">
        <f t="shared" si="315"/>
        <v>0</v>
      </c>
      <c r="AK134" s="95">
        <v>0</v>
      </c>
      <c r="AL134" s="51">
        <f t="shared" si="315"/>
        <v>0</v>
      </c>
      <c r="AM134" s="97">
        <v>0</v>
      </c>
      <c r="AN134" s="12">
        <v>0</v>
      </c>
      <c r="AO134" s="14">
        <f t="shared" ref="AO134:AO136" si="316">AV134+BC134+BJ134+BQ134</f>
        <v>1.472</v>
      </c>
      <c r="AP134" s="12">
        <v>0</v>
      </c>
      <c r="AQ134" s="12">
        <v>0</v>
      </c>
      <c r="AR134" s="5">
        <f t="shared" si="200"/>
        <v>0.48599999999999999</v>
      </c>
      <c r="AS134" s="12">
        <v>0</v>
      </c>
      <c r="AT134" s="13">
        <f t="shared" ref="AT134:AT136" si="317">BA134+BH134+BO134+BV134</f>
        <v>162</v>
      </c>
      <c r="AU134" s="12">
        <v>0</v>
      </c>
      <c r="AV134" s="12">
        <v>0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51">
        <f t="shared" ref="BC134:BV134" si="318">BC140</f>
        <v>0</v>
      </c>
      <c r="BD134" s="51">
        <f t="shared" si="318"/>
        <v>0</v>
      </c>
      <c r="BE134" s="51">
        <f t="shared" si="318"/>
        <v>0</v>
      </c>
      <c r="BF134" s="51">
        <f t="shared" si="318"/>
        <v>0</v>
      </c>
      <c r="BG134" s="51">
        <f t="shared" si="318"/>
        <v>0</v>
      </c>
      <c r="BH134" s="51">
        <f t="shared" si="318"/>
        <v>0</v>
      </c>
      <c r="BI134" s="51">
        <f t="shared" si="318"/>
        <v>0</v>
      </c>
      <c r="BJ134" s="12">
        <v>1.472</v>
      </c>
      <c r="BK134" s="51">
        <f t="shared" si="318"/>
        <v>0</v>
      </c>
      <c r="BL134" s="51">
        <f t="shared" si="318"/>
        <v>0</v>
      </c>
      <c r="BM134" s="51">
        <v>0.48599999999999999</v>
      </c>
      <c r="BN134" s="51">
        <f t="shared" si="318"/>
        <v>0</v>
      </c>
      <c r="BO134" s="43">
        <v>162</v>
      </c>
      <c r="BP134" s="51">
        <f t="shared" si="318"/>
        <v>0</v>
      </c>
      <c r="BQ134" s="51">
        <v>0</v>
      </c>
      <c r="BR134" s="51">
        <f t="shared" si="318"/>
        <v>0</v>
      </c>
      <c r="BS134" s="51">
        <f t="shared" si="318"/>
        <v>0</v>
      </c>
      <c r="BT134" s="51">
        <f t="shared" si="318"/>
        <v>0</v>
      </c>
      <c r="BU134" s="51">
        <f t="shared" si="318"/>
        <v>0</v>
      </c>
      <c r="BV134" s="51">
        <f t="shared" si="318"/>
        <v>0</v>
      </c>
      <c r="BW134" s="12">
        <v>0</v>
      </c>
      <c r="BX134" s="12">
        <v>0</v>
      </c>
      <c r="BY134" s="97"/>
      <c r="BZ134" s="15"/>
      <c r="CA134" s="21"/>
    </row>
    <row r="135" spans="1:81" ht="31.5" x14ac:dyDescent="0.25">
      <c r="A135" s="91" t="s">
        <v>140</v>
      </c>
      <c r="B135" s="24" t="s">
        <v>235</v>
      </c>
      <c r="C135" s="50" t="s">
        <v>285</v>
      </c>
      <c r="D135" s="51" t="s">
        <v>136</v>
      </c>
      <c r="E135" s="12">
        <v>0</v>
      </c>
      <c r="F135" s="68">
        <v>0.873</v>
      </c>
      <c r="G135" s="12">
        <v>0</v>
      </c>
      <c r="H135" s="12">
        <v>0</v>
      </c>
      <c r="I135" s="12">
        <v>0</v>
      </c>
      <c r="J135" s="12">
        <v>0</v>
      </c>
      <c r="K135" s="97">
        <v>106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3">
        <v>0</v>
      </c>
      <c r="S135" s="12">
        <v>0</v>
      </c>
      <c r="T135" s="12">
        <v>0</v>
      </c>
      <c r="U135" s="12">
        <v>0</v>
      </c>
      <c r="V135" s="12">
        <v>0</v>
      </c>
      <c r="W135" s="51">
        <f t="shared" ref="W135:AL135" si="319">W141</f>
        <v>0</v>
      </c>
      <c r="X135" s="51">
        <f t="shared" si="319"/>
        <v>0</v>
      </c>
      <c r="Y135" s="59">
        <f t="shared" si="319"/>
        <v>0</v>
      </c>
      <c r="Z135" s="51">
        <f t="shared" si="319"/>
        <v>0</v>
      </c>
      <c r="AA135" s="12">
        <v>0</v>
      </c>
      <c r="AB135" s="51">
        <f t="shared" si="319"/>
        <v>0</v>
      </c>
      <c r="AC135" s="51">
        <f t="shared" si="319"/>
        <v>0</v>
      </c>
      <c r="AD135" s="95">
        <v>0</v>
      </c>
      <c r="AE135" s="51">
        <f t="shared" si="319"/>
        <v>0</v>
      </c>
      <c r="AF135" s="97">
        <v>0</v>
      </c>
      <c r="AG135" s="51">
        <f t="shared" si="319"/>
        <v>0</v>
      </c>
      <c r="AH135" s="51">
        <v>1.0189999999999999</v>
      </c>
      <c r="AI135" s="51">
        <f t="shared" si="319"/>
        <v>0</v>
      </c>
      <c r="AJ135" s="51">
        <f t="shared" si="319"/>
        <v>0</v>
      </c>
      <c r="AK135" s="95">
        <v>0</v>
      </c>
      <c r="AL135" s="51">
        <f t="shared" si="319"/>
        <v>0</v>
      </c>
      <c r="AM135" s="97">
        <v>106</v>
      </c>
      <c r="AN135" s="12">
        <v>0</v>
      </c>
      <c r="AO135" s="14">
        <f t="shared" si="316"/>
        <v>1.0229999999999999</v>
      </c>
      <c r="AP135" s="12">
        <v>0</v>
      </c>
      <c r="AQ135" s="12">
        <v>0</v>
      </c>
      <c r="AR135" s="5">
        <f t="shared" si="200"/>
        <v>0.249</v>
      </c>
      <c r="AS135" s="12">
        <v>0</v>
      </c>
      <c r="AT135" s="13">
        <f t="shared" si="317"/>
        <v>99</v>
      </c>
      <c r="AU135" s="12">
        <v>0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51">
        <f t="shared" ref="BC135:BU135" si="320">BC141</f>
        <v>0</v>
      </c>
      <c r="BD135" s="51">
        <f t="shared" si="320"/>
        <v>0</v>
      </c>
      <c r="BE135" s="51">
        <f t="shared" si="320"/>
        <v>0</v>
      </c>
      <c r="BF135" s="51">
        <f t="shared" si="320"/>
        <v>0</v>
      </c>
      <c r="BG135" s="51">
        <f t="shared" si="320"/>
        <v>0</v>
      </c>
      <c r="BH135" s="51">
        <f t="shared" si="320"/>
        <v>0</v>
      </c>
      <c r="BI135" s="51">
        <f t="shared" si="320"/>
        <v>0</v>
      </c>
      <c r="BJ135" s="12">
        <v>0</v>
      </c>
      <c r="BK135" s="51">
        <f t="shared" si="320"/>
        <v>0</v>
      </c>
      <c r="BL135" s="51">
        <f t="shared" si="320"/>
        <v>0</v>
      </c>
      <c r="BM135" s="51">
        <f t="shared" si="320"/>
        <v>0</v>
      </c>
      <c r="BN135" s="51">
        <f t="shared" si="320"/>
        <v>0</v>
      </c>
      <c r="BO135" s="43">
        <f t="shared" si="320"/>
        <v>0</v>
      </c>
      <c r="BP135" s="51">
        <f t="shared" si="320"/>
        <v>0</v>
      </c>
      <c r="BQ135" s="51">
        <v>1.0229999999999999</v>
      </c>
      <c r="BR135" s="51">
        <f t="shared" si="320"/>
        <v>0</v>
      </c>
      <c r="BS135" s="51">
        <f t="shared" si="320"/>
        <v>0</v>
      </c>
      <c r="BT135" s="51">
        <v>0.249</v>
      </c>
      <c r="BU135" s="51">
        <f t="shared" si="320"/>
        <v>0</v>
      </c>
      <c r="BV135" s="59">
        <v>99</v>
      </c>
      <c r="BW135" s="12">
        <v>0</v>
      </c>
      <c r="BX135" s="12">
        <v>0</v>
      </c>
      <c r="BY135" s="97"/>
      <c r="BZ135" s="15"/>
      <c r="CA135" s="21"/>
    </row>
    <row r="136" spans="1:81" ht="27.75" customHeight="1" x14ac:dyDescent="0.25">
      <c r="A136" s="91" t="s">
        <v>236</v>
      </c>
      <c r="B136" s="24" t="s">
        <v>237</v>
      </c>
      <c r="C136" s="50" t="s">
        <v>286</v>
      </c>
      <c r="D136" s="51" t="s">
        <v>136</v>
      </c>
      <c r="E136" s="12">
        <v>0</v>
      </c>
      <c r="F136" s="68">
        <v>1.0189999999999999</v>
      </c>
      <c r="G136" s="12">
        <v>0</v>
      </c>
      <c r="H136" s="12">
        <v>0</v>
      </c>
      <c r="I136" s="12">
        <v>0</v>
      </c>
      <c r="J136" s="12">
        <v>0</v>
      </c>
      <c r="K136" s="97">
        <v>105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3">
        <v>0</v>
      </c>
      <c r="S136" s="12">
        <v>0</v>
      </c>
      <c r="T136" s="12">
        <v>0</v>
      </c>
      <c r="U136" s="12">
        <v>0</v>
      </c>
      <c r="V136" s="12">
        <v>0</v>
      </c>
      <c r="W136" s="51">
        <f t="shared" ref="W136:AL136" si="321">W142</f>
        <v>0</v>
      </c>
      <c r="X136" s="51">
        <f t="shared" si="321"/>
        <v>0</v>
      </c>
      <c r="Y136" s="59">
        <f t="shared" si="321"/>
        <v>0</v>
      </c>
      <c r="Z136" s="51">
        <f t="shared" si="321"/>
        <v>0</v>
      </c>
      <c r="AA136" s="12">
        <v>0.873</v>
      </c>
      <c r="AB136" s="51">
        <f t="shared" si="321"/>
        <v>0</v>
      </c>
      <c r="AC136" s="51">
        <f t="shared" si="321"/>
        <v>0</v>
      </c>
      <c r="AD136" s="95">
        <v>0</v>
      </c>
      <c r="AE136" s="51">
        <f t="shared" si="321"/>
        <v>0</v>
      </c>
      <c r="AF136" s="97">
        <v>105</v>
      </c>
      <c r="AG136" s="51">
        <f t="shared" si="321"/>
        <v>0</v>
      </c>
      <c r="AH136" s="51">
        <f>AH1042</f>
        <v>0</v>
      </c>
      <c r="AI136" s="51">
        <f t="shared" si="321"/>
        <v>0</v>
      </c>
      <c r="AJ136" s="51">
        <f t="shared" si="321"/>
        <v>0</v>
      </c>
      <c r="AK136" s="95">
        <v>0</v>
      </c>
      <c r="AL136" s="51">
        <f t="shared" si="321"/>
        <v>0</v>
      </c>
      <c r="AM136" s="97">
        <v>0</v>
      </c>
      <c r="AN136" s="12">
        <v>0</v>
      </c>
      <c r="AO136" s="14">
        <f t="shared" si="316"/>
        <v>0.84699999999999998</v>
      </c>
      <c r="AP136" s="12">
        <v>0</v>
      </c>
      <c r="AQ136" s="12">
        <v>0</v>
      </c>
      <c r="AR136" s="5">
        <f t="shared" si="200"/>
        <v>0.32100000000000001</v>
      </c>
      <c r="AS136" s="12">
        <v>0</v>
      </c>
      <c r="AT136" s="13">
        <f t="shared" si="317"/>
        <v>107</v>
      </c>
      <c r="AU136" s="12">
        <v>0</v>
      </c>
      <c r="AV136" s="12">
        <v>0</v>
      </c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51">
        <f t="shared" ref="BC136:BV136" si="322">BC142</f>
        <v>0</v>
      </c>
      <c r="BD136" s="51">
        <f t="shared" si="322"/>
        <v>0</v>
      </c>
      <c r="BE136" s="51">
        <f t="shared" si="322"/>
        <v>0</v>
      </c>
      <c r="BF136" s="51">
        <f t="shared" si="322"/>
        <v>0</v>
      </c>
      <c r="BG136" s="51">
        <f t="shared" si="322"/>
        <v>0</v>
      </c>
      <c r="BH136" s="51">
        <f t="shared" si="322"/>
        <v>0</v>
      </c>
      <c r="BI136" s="51">
        <f t="shared" si="322"/>
        <v>0</v>
      </c>
      <c r="BJ136" s="12">
        <v>0.84699999999999998</v>
      </c>
      <c r="BK136" s="51">
        <f t="shared" si="322"/>
        <v>0</v>
      </c>
      <c r="BL136" s="51">
        <f t="shared" si="322"/>
        <v>0</v>
      </c>
      <c r="BM136" s="51">
        <v>0.32100000000000001</v>
      </c>
      <c r="BN136" s="51">
        <f t="shared" si="322"/>
        <v>0</v>
      </c>
      <c r="BO136" s="43">
        <v>107</v>
      </c>
      <c r="BP136" s="51">
        <f t="shared" si="322"/>
        <v>0</v>
      </c>
      <c r="BQ136" s="51">
        <f t="shared" si="322"/>
        <v>0</v>
      </c>
      <c r="BR136" s="51">
        <f t="shared" si="322"/>
        <v>0</v>
      </c>
      <c r="BS136" s="51">
        <f t="shared" si="322"/>
        <v>0</v>
      </c>
      <c r="BT136" s="51">
        <f t="shared" si="322"/>
        <v>0</v>
      </c>
      <c r="BU136" s="51">
        <f t="shared" si="322"/>
        <v>0</v>
      </c>
      <c r="BV136" s="51">
        <f t="shared" si="322"/>
        <v>0</v>
      </c>
      <c r="BW136" s="12">
        <v>0</v>
      </c>
      <c r="BX136" s="12">
        <v>0</v>
      </c>
      <c r="BY136" s="97"/>
      <c r="BZ136" s="15"/>
      <c r="CA136" s="21"/>
    </row>
    <row r="137" spans="1:81" s="3" customFormat="1" ht="37.5" customHeight="1" x14ac:dyDescent="0.25">
      <c r="A137" s="90" t="s">
        <v>138</v>
      </c>
      <c r="B137" s="25" t="s">
        <v>238</v>
      </c>
      <c r="C137" s="41" t="s">
        <v>135</v>
      </c>
      <c r="D137" s="42" t="s">
        <v>136</v>
      </c>
      <c r="E137" s="6">
        <v>0</v>
      </c>
      <c r="F137" s="82">
        <f>F138+F139+F140</f>
        <v>0.5</v>
      </c>
      <c r="G137" s="6">
        <v>0</v>
      </c>
      <c r="H137" s="6">
        <v>0</v>
      </c>
      <c r="I137" s="6">
        <v>0</v>
      </c>
      <c r="J137" s="6">
        <v>0</v>
      </c>
      <c r="K137" s="10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10">
        <v>0</v>
      </c>
      <c r="S137" s="6">
        <v>0</v>
      </c>
      <c r="T137" s="6">
        <v>0</v>
      </c>
      <c r="U137" s="6">
        <v>0</v>
      </c>
      <c r="V137" s="6">
        <v>0</v>
      </c>
      <c r="W137" s="42">
        <f t="shared" ref="W137:AM137" si="323">W143</f>
        <v>0</v>
      </c>
      <c r="X137" s="42">
        <f t="shared" si="323"/>
        <v>0</v>
      </c>
      <c r="Y137" s="43">
        <f t="shared" si="323"/>
        <v>0</v>
      </c>
      <c r="Z137" s="42">
        <f t="shared" si="323"/>
        <v>0</v>
      </c>
      <c r="AA137" s="6">
        <f>AA138+AA139+AA140</f>
        <v>0.33500000000000002</v>
      </c>
      <c r="AB137" s="42">
        <f t="shared" si="323"/>
        <v>0</v>
      </c>
      <c r="AC137" s="42">
        <f t="shared" si="323"/>
        <v>0</v>
      </c>
      <c r="AD137" s="42">
        <v>0</v>
      </c>
      <c r="AE137" s="42">
        <f t="shared" si="323"/>
        <v>0</v>
      </c>
      <c r="AF137" s="43">
        <f t="shared" si="323"/>
        <v>0</v>
      </c>
      <c r="AG137" s="42">
        <f t="shared" si="323"/>
        <v>0</v>
      </c>
      <c r="AH137" s="42">
        <f>AH138+AH139+AH140</f>
        <v>0.16500000000000001</v>
      </c>
      <c r="AI137" s="42">
        <f t="shared" si="323"/>
        <v>0</v>
      </c>
      <c r="AJ137" s="42">
        <f t="shared" si="323"/>
        <v>0</v>
      </c>
      <c r="AK137" s="42">
        <f t="shared" si="323"/>
        <v>0</v>
      </c>
      <c r="AL137" s="42">
        <f t="shared" si="323"/>
        <v>0</v>
      </c>
      <c r="AM137" s="42">
        <f t="shared" si="323"/>
        <v>0</v>
      </c>
      <c r="AN137" s="6">
        <v>0</v>
      </c>
      <c r="AO137" s="6">
        <f>AO138+AO139+AO140</f>
        <v>0.47100000000000003</v>
      </c>
      <c r="AP137" s="6">
        <v>0</v>
      </c>
      <c r="AQ137" s="6">
        <v>0</v>
      </c>
      <c r="AR137" s="5">
        <f t="shared" si="200"/>
        <v>0</v>
      </c>
      <c r="AS137" s="6">
        <v>0</v>
      </c>
      <c r="AT137" s="34">
        <v>0</v>
      </c>
      <c r="AU137" s="6">
        <v>0</v>
      </c>
      <c r="AV137" s="6">
        <v>0</v>
      </c>
      <c r="AW137" s="6">
        <v>0</v>
      </c>
      <c r="AX137" s="6">
        <v>0</v>
      </c>
      <c r="AY137" s="6">
        <v>0</v>
      </c>
      <c r="AZ137" s="6">
        <v>0</v>
      </c>
      <c r="BA137" s="6">
        <v>0</v>
      </c>
      <c r="BB137" s="6">
        <v>0</v>
      </c>
      <c r="BC137" s="42">
        <f t="shared" ref="BC137:BV137" si="324">BC143</f>
        <v>0</v>
      </c>
      <c r="BD137" s="42">
        <f t="shared" si="324"/>
        <v>0</v>
      </c>
      <c r="BE137" s="42">
        <f t="shared" si="324"/>
        <v>0</v>
      </c>
      <c r="BF137" s="42">
        <f t="shared" si="324"/>
        <v>0</v>
      </c>
      <c r="BG137" s="42">
        <f t="shared" si="324"/>
        <v>0</v>
      </c>
      <c r="BH137" s="42">
        <f t="shared" si="324"/>
        <v>0</v>
      </c>
      <c r="BI137" s="42">
        <f t="shared" si="324"/>
        <v>0</v>
      </c>
      <c r="BJ137" s="6">
        <f>BJ138+BJ139+BJ140</f>
        <v>0.33500000000000002</v>
      </c>
      <c r="BK137" s="42">
        <f t="shared" si="324"/>
        <v>0</v>
      </c>
      <c r="BL137" s="42">
        <f t="shared" si="324"/>
        <v>0</v>
      </c>
      <c r="BM137" s="42">
        <f t="shared" si="324"/>
        <v>0</v>
      </c>
      <c r="BN137" s="42">
        <f t="shared" si="324"/>
        <v>0</v>
      </c>
      <c r="BO137" s="43">
        <f t="shared" si="324"/>
        <v>0</v>
      </c>
      <c r="BP137" s="42">
        <f t="shared" si="324"/>
        <v>0</v>
      </c>
      <c r="BQ137" s="42">
        <f>BQ138+BQ139+BQ140</f>
        <v>0.13599999999999998</v>
      </c>
      <c r="BR137" s="42">
        <f t="shared" si="324"/>
        <v>0</v>
      </c>
      <c r="BS137" s="42">
        <f t="shared" si="324"/>
        <v>0</v>
      </c>
      <c r="BT137" s="42">
        <f t="shared" si="324"/>
        <v>0</v>
      </c>
      <c r="BU137" s="42">
        <f t="shared" si="324"/>
        <v>0</v>
      </c>
      <c r="BV137" s="42">
        <f t="shared" si="324"/>
        <v>0</v>
      </c>
      <c r="BW137" s="6">
        <v>0</v>
      </c>
      <c r="BX137" s="6">
        <v>0</v>
      </c>
      <c r="BY137" s="42"/>
      <c r="BZ137" s="7"/>
      <c r="CA137" s="20"/>
    </row>
    <row r="138" spans="1:81" ht="39" customHeight="1" x14ac:dyDescent="0.25">
      <c r="A138" s="92" t="s">
        <v>141</v>
      </c>
      <c r="B138" s="24" t="s">
        <v>239</v>
      </c>
      <c r="C138" s="50" t="s">
        <v>287</v>
      </c>
      <c r="D138" s="51" t="s">
        <v>136</v>
      </c>
      <c r="E138" s="26">
        <v>0</v>
      </c>
      <c r="F138" s="100">
        <v>0.29199999999999998</v>
      </c>
      <c r="G138" s="26">
        <v>0</v>
      </c>
      <c r="H138" s="26">
        <v>0</v>
      </c>
      <c r="I138" s="26">
        <v>0</v>
      </c>
      <c r="J138" s="26">
        <v>0</v>
      </c>
      <c r="K138" s="27">
        <v>0</v>
      </c>
      <c r="L138" s="26">
        <v>0</v>
      </c>
      <c r="M138" s="12">
        <v>0</v>
      </c>
      <c r="N138" s="26">
        <v>0</v>
      </c>
      <c r="O138" s="26">
        <v>0</v>
      </c>
      <c r="P138" s="26">
        <v>0</v>
      </c>
      <c r="Q138" s="26">
        <v>0</v>
      </c>
      <c r="R138" s="27">
        <v>0</v>
      </c>
      <c r="S138" s="26">
        <v>0</v>
      </c>
      <c r="T138" s="26">
        <v>0</v>
      </c>
      <c r="U138" s="26">
        <v>0</v>
      </c>
      <c r="V138" s="26">
        <v>0</v>
      </c>
      <c r="W138" s="51">
        <f t="shared" ref="W138:AM138" si="325">W144</f>
        <v>0</v>
      </c>
      <c r="X138" s="51">
        <f t="shared" si="325"/>
        <v>0</v>
      </c>
      <c r="Y138" s="59">
        <f t="shared" si="325"/>
        <v>0</v>
      </c>
      <c r="Z138" s="51">
        <f t="shared" si="325"/>
        <v>0</v>
      </c>
      <c r="AA138" s="12">
        <v>0.191</v>
      </c>
      <c r="AB138" s="51">
        <f t="shared" si="325"/>
        <v>0</v>
      </c>
      <c r="AC138" s="51">
        <f t="shared" si="325"/>
        <v>0</v>
      </c>
      <c r="AD138" s="51">
        <f t="shared" si="325"/>
        <v>0</v>
      </c>
      <c r="AE138" s="51">
        <f t="shared" si="325"/>
        <v>0</v>
      </c>
      <c r="AF138" s="43">
        <f t="shared" si="325"/>
        <v>0</v>
      </c>
      <c r="AG138" s="12">
        <v>0</v>
      </c>
      <c r="AH138" s="51">
        <v>0.10100000000000001</v>
      </c>
      <c r="AI138" s="51">
        <f t="shared" si="325"/>
        <v>0</v>
      </c>
      <c r="AJ138" s="51">
        <f t="shared" si="325"/>
        <v>0</v>
      </c>
      <c r="AK138" s="51">
        <f t="shared" si="325"/>
        <v>0</v>
      </c>
      <c r="AL138" s="51">
        <f t="shared" si="325"/>
        <v>0</v>
      </c>
      <c r="AM138" s="51">
        <f t="shared" si="325"/>
        <v>0</v>
      </c>
      <c r="AN138" s="12">
        <v>0</v>
      </c>
      <c r="AO138" s="14">
        <f t="shared" ref="AO138:AO140" si="326">AV138+BC138+BJ138+BQ138</f>
        <v>0.26300000000000001</v>
      </c>
      <c r="AP138" s="12">
        <v>0</v>
      </c>
      <c r="AQ138" s="12">
        <v>0</v>
      </c>
      <c r="AR138" s="5">
        <f t="shared" si="200"/>
        <v>0</v>
      </c>
      <c r="AS138" s="12">
        <v>0</v>
      </c>
      <c r="AT138" s="35">
        <v>0</v>
      </c>
      <c r="AU138" s="26">
        <v>0</v>
      </c>
      <c r="AV138" s="12">
        <v>0</v>
      </c>
      <c r="AW138" s="26">
        <v>0</v>
      </c>
      <c r="AX138" s="26">
        <v>0</v>
      </c>
      <c r="AY138" s="12">
        <v>0</v>
      </c>
      <c r="AZ138" s="12">
        <v>0</v>
      </c>
      <c r="BA138" s="12">
        <v>0</v>
      </c>
      <c r="BB138" s="26">
        <v>0</v>
      </c>
      <c r="BC138" s="51">
        <f t="shared" ref="BC138:BV138" si="327">BC144</f>
        <v>0</v>
      </c>
      <c r="BD138" s="51">
        <f t="shared" si="327"/>
        <v>0</v>
      </c>
      <c r="BE138" s="51">
        <f t="shared" si="327"/>
        <v>0</v>
      </c>
      <c r="BF138" s="51">
        <f t="shared" si="327"/>
        <v>0</v>
      </c>
      <c r="BG138" s="51">
        <f t="shared" si="327"/>
        <v>0</v>
      </c>
      <c r="BH138" s="51">
        <f t="shared" si="327"/>
        <v>0</v>
      </c>
      <c r="BI138" s="51">
        <f t="shared" si="327"/>
        <v>0</v>
      </c>
      <c r="BJ138" s="12">
        <v>0.191</v>
      </c>
      <c r="BK138" s="51">
        <f t="shared" si="327"/>
        <v>0</v>
      </c>
      <c r="BL138" s="51">
        <f t="shared" si="327"/>
        <v>0</v>
      </c>
      <c r="BM138" s="51">
        <f t="shared" si="327"/>
        <v>0</v>
      </c>
      <c r="BN138" s="51">
        <f t="shared" si="327"/>
        <v>0</v>
      </c>
      <c r="BO138" s="43">
        <f t="shared" si="327"/>
        <v>0</v>
      </c>
      <c r="BP138" s="51">
        <f t="shared" si="327"/>
        <v>0</v>
      </c>
      <c r="BQ138" s="51">
        <v>7.1999999999999995E-2</v>
      </c>
      <c r="BR138" s="51">
        <f t="shared" si="327"/>
        <v>0</v>
      </c>
      <c r="BS138" s="51">
        <f t="shared" si="327"/>
        <v>0</v>
      </c>
      <c r="BT138" s="51">
        <f t="shared" si="327"/>
        <v>0</v>
      </c>
      <c r="BU138" s="51">
        <f t="shared" si="327"/>
        <v>0</v>
      </c>
      <c r="BV138" s="51">
        <f t="shared" si="327"/>
        <v>0</v>
      </c>
      <c r="BW138" s="12">
        <v>0</v>
      </c>
      <c r="BX138" s="12">
        <v>0</v>
      </c>
      <c r="BY138" s="51"/>
      <c r="BZ138" s="15"/>
      <c r="CA138" s="28"/>
    </row>
    <row r="139" spans="1:81" ht="31.5" customHeight="1" x14ac:dyDescent="0.25">
      <c r="A139" s="92" t="s">
        <v>142</v>
      </c>
      <c r="B139" s="24" t="s">
        <v>240</v>
      </c>
      <c r="C139" s="50" t="s">
        <v>288</v>
      </c>
      <c r="D139" s="51" t="s">
        <v>136</v>
      </c>
      <c r="E139" s="30">
        <v>0</v>
      </c>
      <c r="F139" s="100">
        <v>0.125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12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51">
        <f t="shared" ref="W139:AM139" si="328">W145</f>
        <v>0</v>
      </c>
      <c r="X139" s="51">
        <f t="shared" si="328"/>
        <v>0</v>
      </c>
      <c r="Y139" s="59">
        <f t="shared" si="328"/>
        <v>0</v>
      </c>
      <c r="Z139" s="51">
        <f t="shared" si="328"/>
        <v>0</v>
      </c>
      <c r="AA139" s="12">
        <v>8.2000000000000003E-2</v>
      </c>
      <c r="AB139" s="51">
        <f t="shared" si="328"/>
        <v>0</v>
      </c>
      <c r="AC139" s="51">
        <f t="shared" si="328"/>
        <v>0</v>
      </c>
      <c r="AD139" s="51">
        <v>0</v>
      </c>
      <c r="AE139" s="51">
        <f t="shared" si="328"/>
        <v>0</v>
      </c>
      <c r="AF139" s="43">
        <f t="shared" si="328"/>
        <v>0</v>
      </c>
      <c r="AG139" s="12">
        <v>0</v>
      </c>
      <c r="AH139" s="51">
        <v>4.2999999999999997E-2</v>
      </c>
      <c r="AI139" s="51">
        <f t="shared" si="328"/>
        <v>0</v>
      </c>
      <c r="AJ139" s="51">
        <f t="shared" si="328"/>
        <v>0</v>
      </c>
      <c r="AK139" s="51">
        <f t="shared" si="328"/>
        <v>0</v>
      </c>
      <c r="AL139" s="51">
        <f t="shared" si="328"/>
        <v>0</v>
      </c>
      <c r="AM139" s="51">
        <f t="shared" si="328"/>
        <v>0</v>
      </c>
      <c r="AN139" s="12">
        <v>0</v>
      </c>
      <c r="AO139" s="14">
        <f t="shared" si="326"/>
        <v>0.125</v>
      </c>
      <c r="AP139" s="12">
        <v>0</v>
      </c>
      <c r="AQ139" s="12">
        <v>0</v>
      </c>
      <c r="AR139" s="5">
        <f t="shared" si="200"/>
        <v>0</v>
      </c>
      <c r="AS139" s="12">
        <v>0</v>
      </c>
      <c r="AT139" s="35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  <c r="BA139" s="12">
        <v>0</v>
      </c>
      <c r="BB139" s="12">
        <v>0</v>
      </c>
      <c r="BC139" s="51">
        <f t="shared" ref="BC139:BV139" si="329">BC145</f>
        <v>0</v>
      </c>
      <c r="BD139" s="51">
        <f t="shared" si="329"/>
        <v>0</v>
      </c>
      <c r="BE139" s="51">
        <f t="shared" si="329"/>
        <v>0</v>
      </c>
      <c r="BF139" s="51">
        <f t="shared" si="329"/>
        <v>0</v>
      </c>
      <c r="BG139" s="51">
        <f t="shared" si="329"/>
        <v>0</v>
      </c>
      <c r="BH139" s="51">
        <f t="shared" si="329"/>
        <v>0</v>
      </c>
      <c r="BI139" s="51">
        <f t="shared" si="329"/>
        <v>0</v>
      </c>
      <c r="BJ139" s="12">
        <v>8.2000000000000003E-2</v>
      </c>
      <c r="BK139" s="51">
        <f t="shared" si="329"/>
        <v>0</v>
      </c>
      <c r="BL139" s="51">
        <f t="shared" si="329"/>
        <v>0</v>
      </c>
      <c r="BM139" s="51">
        <f t="shared" si="329"/>
        <v>0</v>
      </c>
      <c r="BN139" s="51">
        <f t="shared" si="329"/>
        <v>0</v>
      </c>
      <c r="BO139" s="43">
        <f t="shared" si="329"/>
        <v>0</v>
      </c>
      <c r="BP139" s="51">
        <f t="shared" si="329"/>
        <v>0</v>
      </c>
      <c r="BQ139" s="51">
        <v>4.2999999999999997E-2</v>
      </c>
      <c r="BR139" s="51">
        <f t="shared" si="329"/>
        <v>0</v>
      </c>
      <c r="BS139" s="51">
        <f t="shared" si="329"/>
        <v>0</v>
      </c>
      <c r="BT139" s="51">
        <f t="shared" si="329"/>
        <v>0</v>
      </c>
      <c r="BU139" s="51">
        <f t="shared" si="329"/>
        <v>0</v>
      </c>
      <c r="BV139" s="51">
        <f t="shared" si="329"/>
        <v>0</v>
      </c>
      <c r="BW139" s="51">
        <f t="shared" ref="BW139:BX139" si="330">BW145</f>
        <v>0</v>
      </c>
      <c r="BX139" s="51">
        <f t="shared" si="330"/>
        <v>0</v>
      </c>
      <c r="BY139" s="21"/>
      <c r="BZ139" s="21"/>
      <c r="CA139" s="21"/>
      <c r="CB139" s="65"/>
      <c r="CC139" s="65"/>
    </row>
    <row r="140" spans="1:81" ht="31.5" x14ac:dyDescent="0.25">
      <c r="A140" s="92" t="s">
        <v>143</v>
      </c>
      <c r="B140" s="16" t="s">
        <v>241</v>
      </c>
      <c r="C140" s="50" t="s">
        <v>289</v>
      </c>
      <c r="D140" s="51" t="s">
        <v>136</v>
      </c>
      <c r="E140" s="30">
        <v>0</v>
      </c>
      <c r="F140" s="100">
        <v>8.3000000000000004E-2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12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51">
        <f t="shared" ref="W140:AM140" si="331">W146</f>
        <v>0</v>
      </c>
      <c r="X140" s="51">
        <f t="shared" si="331"/>
        <v>0</v>
      </c>
      <c r="Y140" s="59">
        <f t="shared" si="331"/>
        <v>0</v>
      </c>
      <c r="Z140" s="51">
        <f t="shared" si="331"/>
        <v>0</v>
      </c>
      <c r="AA140" s="12">
        <v>6.2E-2</v>
      </c>
      <c r="AB140" s="51">
        <f t="shared" si="331"/>
        <v>0</v>
      </c>
      <c r="AC140" s="51">
        <f t="shared" si="331"/>
        <v>0</v>
      </c>
      <c r="AD140" s="51">
        <f t="shared" si="331"/>
        <v>0</v>
      </c>
      <c r="AE140" s="51">
        <f t="shared" si="331"/>
        <v>0</v>
      </c>
      <c r="AF140" s="43">
        <f t="shared" si="331"/>
        <v>0</v>
      </c>
      <c r="AG140" s="12">
        <v>0</v>
      </c>
      <c r="AH140" s="51">
        <v>2.1000000000000001E-2</v>
      </c>
      <c r="AI140" s="51">
        <f t="shared" si="331"/>
        <v>0</v>
      </c>
      <c r="AJ140" s="51">
        <f t="shared" si="331"/>
        <v>0</v>
      </c>
      <c r="AK140" s="51">
        <f t="shared" si="331"/>
        <v>0</v>
      </c>
      <c r="AL140" s="51">
        <f t="shared" si="331"/>
        <v>0</v>
      </c>
      <c r="AM140" s="51">
        <f t="shared" si="331"/>
        <v>0</v>
      </c>
      <c r="AN140" s="12">
        <v>0</v>
      </c>
      <c r="AO140" s="14">
        <f t="shared" si="326"/>
        <v>8.3000000000000004E-2</v>
      </c>
      <c r="AP140" s="12">
        <v>0</v>
      </c>
      <c r="AQ140" s="12">
        <v>0</v>
      </c>
      <c r="AR140" s="5">
        <f t="shared" si="200"/>
        <v>0</v>
      </c>
      <c r="AS140" s="12">
        <v>0</v>
      </c>
      <c r="AT140" s="35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51">
        <f t="shared" ref="BC140:BX140" si="332">BC146</f>
        <v>0</v>
      </c>
      <c r="BD140" s="51">
        <f t="shared" si="332"/>
        <v>0</v>
      </c>
      <c r="BE140" s="51">
        <f t="shared" si="332"/>
        <v>0</v>
      </c>
      <c r="BF140" s="51">
        <f t="shared" si="332"/>
        <v>0</v>
      </c>
      <c r="BG140" s="51">
        <f t="shared" si="332"/>
        <v>0</v>
      </c>
      <c r="BH140" s="51">
        <f t="shared" si="332"/>
        <v>0</v>
      </c>
      <c r="BI140" s="51">
        <f t="shared" si="332"/>
        <v>0</v>
      </c>
      <c r="BJ140" s="12">
        <v>6.2E-2</v>
      </c>
      <c r="BK140" s="51">
        <f t="shared" si="332"/>
        <v>0</v>
      </c>
      <c r="BL140" s="51">
        <f t="shared" si="332"/>
        <v>0</v>
      </c>
      <c r="BM140" s="51">
        <f t="shared" si="332"/>
        <v>0</v>
      </c>
      <c r="BN140" s="51">
        <f t="shared" si="332"/>
        <v>0</v>
      </c>
      <c r="BO140" s="43">
        <f t="shared" si="332"/>
        <v>0</v>
      </c>
      <c r="BP140" s="51">
        <f t="shared" si="332"/>
        <v>0</v>
      </c>
      <c r="BQ140" s="51">
        <v>2.1000000000000001E-2</v>
      </c>
      <c r="BR140" s="51">
        <f t="shared" si="332"/>
        <v>0</v>
      </c>
      <c r="BS140" s="51">
        <f t="shared" si="332"/>
        <v>0</v>
      </c>
      <c r="BT140" s="51">
        <f t="shared" si="332"/>
        <v>0</v>
      </c>
      <c r="BU140" s="51">
        <f t="shared" si="332"/>
        <v>0</v>
      </c>
      <c r="BV140" s="51">
        <f t="shared" si="332"/>
        <v>0</v>
      </c>
      <c r="BW140" s="51">
        <f t="shared" si="332"/>
        <v>0</v>
      </c>
      <c r="BX140" s="51">
        <f t="shared" si="332"/>
        <v>0</v>
      </c>
      <c r="BY140" s="21"/>
      <c r="BZ140" s="21"/>
      <c r="CA140" s="21"/>
      <c r="CB140" s="2"/>
      <c r="CC140" s="2"/>
    </row>
    <row r="141" spans="1:81" ht="28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131"/>
      <c r="L141" s="131"/>
      <c r="M141" s="131"/>
      <c r="N141" s="131"/>
      <c r="O141" s="2"/>
      <c r="P141" s="2"/>
      <c r="Q141" s="2"/>
      <c r="R141" s="131"/>
      <c r="S141" s="131"/>
      <c r="T141" s="131"/>
      <c r="U141" s="131"/>
      <c r="V141" s="131"/>
      <c r="W141" s="131"/>
      <c r="X141" s="2"/>
      <c r="Y141" s="2"/>
      <c r="Z141" s="2"/>
      <c r="AA141" s="2"/>
      <c r="AB141" s="2"/>
      <c r="AC141" s="2"/>
      <c r="AD141" s="131"/>
      <c r="AE141" s="131"/>
      <c r="AF141" s="131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</row>
    <row r="142" spans="1:8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</row>
    <row r="143" spans="1:8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131"/>
      <c r="L143" s="131"/>
      <c r="M143" s="131"/>
      <c r="N143" s="131"/>
      <c r="O143" s="2"/>
      <c r="P143" s="2"/>
      <c r="Q143" s="2"/>
      <c r="R143" s="29"/>
      <c r="S143" s="29"/>
      <c r="T143" s="75"/>
      <c r="U143" s="131"/>
      <c r="V143" s="131"/>
      <c r="W143" s="131"/>
      <c r="X143" s="2"/>
      <c r="Y143" s="2"/>
      <c r="Z143" s="2"/>
      <c r="AA143" s="2"/>
      <c r="AB143" s="2"/>
      <c r="AC143" s="2"/>
      <c r="AD143" s="29"/>
      <c r="AE143" s="29"/>
      <c r="AF143" s="75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</row>
    <row r="144" spans="1:8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</row>
    <row r="145" spans="1:8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131"/>
      <c r="L145" s="131"/>
      <c r="M145" s="131"/>
      <c r="N145" s="2"/>
      <c r="O145" s="2"/>
      <c r="P145" s="2"/>
      <c r="Q145" s="2"/>
      <c r="R145" s="131"/>
      <c r="S145" s="131"/>
      <c r="T145" s="131"/>
      <c r="U145" s="131"/>
      <c r="V145" s="131"/>
      <c r="W145" s="131"/>
      <c r="X145" s="2"/>
      <c r="Y145" s="2"/>
      <c r="Z145" s="2"/>
      <c r="AA145" s="2"/>
      <c r="AB145" s="2"/>
      <c r="AC145" s="2"/>
      <c r="AD145" s="131"/>
      <c r="AE145" s="131"/>
      <c r="AF145" s="131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</row>
    <row r="146" spans="1:8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53">
    <mergeCell ref="BW9:CA9"/>
    <mergeCell ref="AD145:AF145"/>
    <mergeCell ref="K143:N143"/>
    <mergeCell ref="U143:W143"/>
    <mergeCell ref="K145:M145"/>
    <mergeCell ref="R145:T145"/>
    <mergeCell ref="U145:W145"/>
    <mergeCell ref="BY18:BZ18"/>
    <mergeCell ref="K141:N141"/>
    <mergeCell ref="R141:T141"/>
    <mergeCell ref="U141:W141"/>
    <mergeCell ref="AD141:AF141"/>
    <mergeCell ref="AV18:BA18"/>
    <mergeCell ref="BC18:BH18"/>
    <mergeCell ref="BJ18:BO18"/>
    <mergeCell ref="BQ18:BV18"/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U17:BA17"/>
    <mergeCell ref="BB17:BH17"/>
    <mergeCell ref="BI17:BO17"/>
    <mergeCell ref="BP17:BV17"/>
    <mergeCell ref="F18:K18"/>
    <mergeCell ref="M18:R18"/>
    <mergeCell ref="BY5:CA5"/>
    <mergeCell ref="BW6:CA6"/>
    <mergeCell ref="A7:AM7"/>
    <mergeCell ref="BW7:CA7"/>
    <mergeCell ref="A8:AM8"/>
    <mergeCell ref="BW8:CA8"/>
    <mergeCell ref="A15:A19"/>
    <mergeCell ref="B15:B19"/>
    <mergeCell ref="C15:C19"/>
    <mergeCell ref="E15:BV15"/>
    <mergeCell ref="T18:Y18"/>
    <mergeCell ref="AA18:AF18"/>
    <mergeCell ref="AH18:AM18"/>
    <mergeCell ref="AO18:AT18"/>
    <mergeCell ref="D15:D19"/>
    <mergeCell ref="A4:AM4"/>
    <mergeCell ref="A5:AM5"/>
    <mergeCell ref="A10:AM10"/>
    <mergeCell ref="A12:AS12"/>
    <mergeCell ref="A13:AM13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8:B67">
      <formula1>900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19" fitToHeight="0" orientation="landscape" r:id="rId2"/>
  <headerFooter alignWithMargins="0"/>
  <rowBreaks count="2" manualBreakCount="2">
    <brk id="54" max="78" man="1"/>
    <brk id="85" max="7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2020-02-12T11:00:52Z</dcterms:modified>
</cp:coreProperties>
</file>